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ropbox\_(0)_qna\0_Kunden\01_KBOB\01_Gesamtpaket\_Cockpit_KBOB\60_Teuerung_SIA122\"/>
    </mc:Choice>
  </mc:AlternateContent>
  <xr:revisionPtr revIDLastSave="0" documentId="8_{E8A99719-E887-490E-A636-F7721B91B9F5}" xr6:coauthVersionLast="47" xr6:coauthVersionMax="47" xr10:uidLastSave="{00000000-0000-0000-0000-000000000000}"/>
  <bookViews>
    <workbookView xWindow="-98" yWindow="-98" windowWidth="28996" windowHeight="15675" tabRatio="621" xr2:uid="{00000000-000D-0000-FFFF-FFFF00000000}"/>
  </bookViews>
  <sheets>
    <sheet name="SIA 122" sheetId="14" r:id="rId1"/>
  </sheets>
  <externalReferences>
    <externalReference r:id="rId2"/>
  </externalReferences>
  <definedNames>
    <definedName name="Bausparten">[1]Daten!$A$2:$A$14</definedName>
    <definedName name="_xlnm.Print_Area" localSheetId="0">'SIA 122'!$B$1:$N$65</definedName>
    <definedName name="Sprache">'SIA 122'!$Z$6:$Z$8</definedName>
    <definedName name="Status">'SIA 122'!$Z$3</definedName>
    <definedName name="Zellmarkierung">'SIA 122'!$U$3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5" i="14" l="1"/>
  <c r="M45" i="14"/>
  <c r="N43" i="14"/>
  <c r="M43" i="14"/>
  <c r="N41" i="14"/>
  <c r="M41" i="14"/>
  <c r="N39" i="14"/>
  <c r="M39" i="14"/>
  <c r="N37" i="14"/>
  <c r="M37" i="14"/>
  <c r="N35" i="14"/>
  <c r="M35" i="14"/>
  <c r="N33" i="14"/>
  <c r="M33" i="14"/>
  <c r="N31" i="14"/>
  <c r="M31" i="14"/>
  <c r="N29" i="14"/>
  <c r="M29" i="14"/>
  <c r="N27" i="14"/>
  <c r="M27" i="14"/>
  <c r="M25" i="14"/>
  <c r="U25" i="14" s="1"/>
  <c r="P103" i="14"/>
  <c r="U18" i="14" s="1"/>
  <c r="P87" i="14"/>
  <c r="X23" i="14" s="1"/>
  <c r="P85" i="14"/>
  <c r="U23" i="14" s="1"/>
  <c r="X31" i="14"/>
  <c r="U45" i="14"/>
  <c r="X45" i="14" s="1"/>
  <c r="U43" i="14"/>
  <c r="X43" i="14" s="1"/>
  <c r="U41" i="14"/>
  <c r="U39" i="14"/>
  <c r="U37" i="14"/>
  <c r="U35" i="14"/>
  <c r="U31" i="14"/>
  <c r="U29" i="14"/>
  <c r="X29" i="14" s="1"/>
  <c r="U27" i="14"/>
  <c r="X27" i="14" s="1"/>
  <c r="Z3" i="14"/>
  <c r="P106" i="14"/>
  <c r="P107" i="14"/>
  <c r="P104" i="14"/>
  <c r="P105" i="14"/>
  <c r="N25" i="14" l="1"/>
  <c r="X25" i="14"/>
  <c r="X35" i="14"/>
  <c r="U33" i="14"/>
  <c r="X33" i="14" s="1"/>
  <c r="X41" i="14"/>
  <c r="X39" i="14"/>
  <c r="X37" i="14"/>
  <c r="U4" i="14"/>
  <c r="P102" i="14"/>
  <c r="P88" i="14" l="1"/>
  <c r="P86" i="14"/>
  <c r="N18" i="14" s="1"/>
  <c r="P94" i="14" l="1"/>
  <c r="K57" i="14" s="1"/>
  <c r="P95" i="14"/>
  <c r="M59" i="14" s="1"/>
  <c r="B23" i="14"/>
  <c r="P89" i="14"/>
  <c r="D45" i="14" s="1"/>
  <c r="P90" i="14"/>
  <c r="K49" i="14" s="1"/>
  <c r="P91" i="14"/>
  <c r="K52" i="14" s="1"/>
  <c r="P92" i="14"/>
  <c r="B53" i="14" s="1"/>
  <c r="P93" i="14"/>
  <c r="K53" i="14" s="1"/>
  <c r="P78" i="14"/>
  <c r="B18" i="14" s="1"/>
  <c r="P79" i="14"/>
  <c r="D18" i="14" s="1"/>
  <c r="P80" i="14"/>
  <c r="F18" i="14" s="1"/>
  <c r="P81" i="14"/>
  <c r="G18" i="14" s="1"/>
  <c r="P82" i="14"/>
  <c r="I18" i="14" s="1"/>
  <c r="P83" i="14"/>
  <c r="K18" i="14" s="1"/>
  <c r="P84" i="14"/>
  <c r="M18" i="14" s="1"/>
  <c r="P101" i="14"/>
  <c r="U14" i="14" s="1"/>
  <c r="P100" i="14"/>
  <c r="B64" i="14" s="1"/>
  <c r="P99" i="14"/>
  <c r="F62" i="14" s="1"/>
  <c r="P98" i="14"/>
  <c r="D62" i="14" s="1"/>
  <c r="P97" i="14"/>
  <c r="K62" i="14" s="1"/>
  <c r="P96" i="14"/>
  <c r="B62" i="14" s="1"/>
  <c r="P77" i="14"/>
  <c r="K16" i="14" s="1"/>
  <c r="P76" i="14"/>
  <c r="F16" i="14" s="1"/>
  <c r="P75" i="14"/>
  <c r="K14" i="14" s="1"/>
  <c r="P74" i="14"/>
  <c r="B6" i="14" s="1"/>
  <c r="P73" i="14"/>
  <c r="B16" i="14" s="1"/>
  <c r="P72" i="14"/>
  <c r="B14" i="14" s="1"/>
  <c r="P71" i="14"/>
  <c r="B12" i="14" s="1"/>
  <c r="P70" i="14"/>
  <c r="B10" i="14" s="1"/>
  <c r="P69" i="14"/>
  <c r="B8" i="14" s="1"/>
  <c r="P68" i="14"/>
  <c r="U1" i="14" s="1"/>
  <c r="E47" i="14" l="1"/>
  <c r="G47" i="14" l="1"/>
  <c r="U47" i="14" s="1"/>
  <c r="N52" i="14" l="1"/>
  <c r="N55" i="14" s="1"/>
  <c r="N47" i="14"/>
  <c r="N57" i="14" l="1"/>
  <c r="N59" i="14" s="1"/>
</calcChain>
</file>

<file path=xl/sharedStrings.xml><?xml version="1.0" encoding="utf-8"?>
<sst xmlns="http://schemas.openxmlformats.org/spreadsheetml/2006/main" count="150" uniqueCount="139">
  <si>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</si>
  <si>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</si>
  <si>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</si>
  <si>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</si>
  <si>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</si>
  <si>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</si>
  <si>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</si>
  <si>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</si>
  <si>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</si>
  <si>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</si>
  <si>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t</t>
  </si>
  <si>
    <t>T</t>
  </si>
  <si>
    <t>Bauleitung</t>
  </si>
  <si>
    <t>bis:</t>
  </si>
  <si>
    <t>Objekt:</t>
  </si>
  <si>
    <t>Leistungsperiode:</t>
  </si>
  <si>
    <t>Transporte</t>
  </si>
  <si>
    <t>Preisänderung in %</t>
  </si>
  <si>
    <t>Unternehmung</t>
  </si>
  <si>
    <t>Örtliche Bauleitung</t>
  </si>
  <si>
    <t>Angebot vom:</t>
  </si>
  <si>
    <t>Unternehmung:</t>
  </si>
  <si>
    <t>Kosten-
anteil</t>
  </si>
  <si>
    <t>Kosten-
anteil in %</t>
  </si>
  <si>
    <t>Indexstand
am Stichtag</t>
  </si>
  <si>
    <t xml:space="preserve">von: </t>
  </si>
  <si>
    <t xml:space="preserve">Stichtag: </t>
  </si>
  <si>
    <t>abzüglich Basisindex</t>
  </si>
  <si>
    <t>Rechnungsbetrag der 
Preisänderung in CHF, 
ohne MWST</t>
  </si>
  <si>
    <t>Rechnungsbetrag der Arbeiten für die 
Leistungsperiode, exkl. MWST, Rabatte abgezogen
Garantierückbehalt und Skonto nicht abgezogen</t>
  </si>
  <si>
    <t>Kostenart</t>
  </si>
  <si>
    <t>Indexstand
Durchschnitt
Leistungs-
periode</t>
  </si>
  <si>
    <t>Rechnungsbetrag der 
Preisänderung in CHF, 
inkl. MWST</t>
  </si>
  <si>
    <t>MWST</t>
  </si>
  <si>
    <t>Berechnung der Preisänderung mit der Gleitpreisformel nach SIA 122</t>
  </si>
  <si>
    <t>CHF</t>
  </si>
  <si>
    <t>Datum:</t>
  </si>
  <si>
    <t>Unterschriften:</t>
  </si>
  <si>
    <r>
      <t>x</t>
    </r>
    <r>
      <rPr>
        <i/>
        <vertAlign val="subscript"/>
        <sz val="8"/>
        <rFont val="Arial"/>
        <family val="2"/>
      </rPr>
      <t>0</t>
    </r>
  </si>
  <si>
    <r>
      <t>x</t>
    </r>
    <r>
      <rPr>
        <i/>
        <vertAlign val="subscript"/>
        <sz val="8"/>
        <rFont val="Arial"/>
        <family val="2"/>
      </rPr>
      <t>m</t>
    </r>
  </si>
  <si>
    <r>
      <t>x</t>
    </r>
    <r>
      <rPr>
        <i/>
        <vertAlign val="subscript"/>
        <sz val="8"/>
        <rFont val="Arial"/>
        <family val="2"/>
      </rPr>
      <t xml:space="preserve">m </t>
    </r>
    <r>
      <rPr>
        <i/>
        <sz val="8"/>
        <rFont val="Arial"/>
        <family val="2"/>
      </rPr>
      <t>: x</t>
    </r>
    <r>
      <rPr>
        <i/>
        <vertAlign val="subscript"/>
        <sz val="8"/>
        <rFont val="Arial"/>
        <family val="2"/>
      </rPr>
      <t>0</t>
    </r>
  </si>
  <si>
    <t>Übersetzungsliste</t>
  </si>
  <si>
    <t>Informationen zum Ausfüllen des Formulars (wird nicht gedruckt)</t>
  </si>
  <si>
    <t>Instructions pour remplir le formulaire (ne seront pas imprimées)</t>
  </si>
  <si>
    <t>Objet:</t>
  </si>
  <si>
    <t>Oggetto:</t>
  </si>
  <si>
    <t>Maître d'ouvrage:</t>
  </si>
  <si>
    <t>Committente:</t>
  </si>
  <si>
    <t>Entrepreneur:</t>
  </si>
  <si>
    <t>Imprenditore:</t>
  </si>
  <si>
    <t>Offre du:</t>
  </si>
  <si>
    <t>Offerta del:</t>
  </si>
  <si>
    <t xml:space="preserve">Date de référence: </t>
  </si>
  <si>
    <t>Data di riferimento:</t>
  </si>
  <si>
    <t xml:space="preserve">du: </t>
  </si>
  <si>
    <t>dal:</t>
  </si>
  <si>
    <t>au:</t>
  </si>
  <si>
    <t>al:</t>
  </si>
  <si>
    <t>Genre de coûts</t>
  </si>
  <si>
    <t>TVA</t>
  </si>
  <si>
    <t>IVA</t>
  </si>
  <si>
    <t>Date:</t>
  </si>
  <si>
    <t>Data:</t>
  </si>
  <si>
    <t>Direction des travaux</t>
  </si>
  <si>
    <t>Direzione dei lavori</t>
  </si>
  <si>
    <t>Imprenditore</t>
  </si>
  <si>
    <t>Signatures:</t>
  </si>
  <si>
    <t>Firme:</t>
  </si>
  <si>
    <t>deutsch</t>
  </si>
  <si>
    <t>français</t>
  </si>
  <si>
    <t>italiano</t>
  </si>
  <si>
    <t>Sprache/Langue/Lingua</t>
  </si>
  <si>
    <t>Calcul des variations de prix selon la méthode paramètrique, norme SIA 122</t>
  </si>
  <si>
    <t>Indices, codes</t>
  </si>
  <si>
    <t>Quote-
part</t>
  </si>
  <si>
    <t>Quote-part des coûts</t>
  </si>
  <si>
    <t>Indice à la date de référence</t>
  </si>
  <si>
    <t>Indice moyen pendant la période de prestation</t>
  </si>
  <si>
    <t>Quotient
des indices</t>
  </si>
  <si>
    <t>Quote-part après variations de prix</t>
  </si>
  <si>
    <t>4 x 7</t>
  </si>
  <si>
    <t>Kostenanteil
nach
Preisänderung</t>
  </si>
  <si>
    <t>Transports</t>
  </si>
  <si>
    <t>./. Indice de base</t>
  </si>
  <si>
    <t>Variation de prix</t>
  </si>
  <si>
    <t>Variation de prix à facturer sans TVA</t>
  </si>
  <si>
    <t>Montant de la facture pour les travaux exécutés durant la période de prestation (sans TVA, rabais déduits, retenue de garantie et escompte non déduits)</t>
  </si>
  <si>
    <t>Variation de prix à facturer avec TVA</t>
  </si>
  <si>
    <t>Entreprise</t>
  </si>
  <si>
    <t>Indice alla data di riferimento</t>
  </si>
  <si>
    <t>Trasporti</t>
  </si>
  <si>
    <t>./. indice di base</t>
  </si>
  <si>
    <t>&lt;&lt; La somme 'Quote-part des coûts' n'est pas correcte</t>
  </si>
  <si>
    <t>&lt;&lt; Summe der 'Kostenanteile in %' nicht korrekt</t>
  </si>
  <si>
    <t>Période de prestation:</t>
  </si>
  <si>
    <t>↓↓↓ Logo ↓↓↓</t>
  </si>
  <si>
    <t>offene Zellen im Dokument NICHT hervorheben</t>
  </si>
  <si>
    <t>offene Zellen im Dokument hervorheben</t>
  </si>
  <si>
    <t>Die durch Sie veränderbaren Zellen werden hellgrau hervorgehoben, damit klar ersichtlich ist, wo gegebenenfalls Eingaben zu machen sind.</t>
  </si>
  <si>
    <t>Die durch Sie veränderbaren Zellen werden nicht mehr hellgrau hervorgehoben; optimal für den Ausdruck.</t>
  </si>
  <si>
    <t>Marquer les cellules modifiables dans le formulaire</t>
  </si>
  <si>
    <t>Evidenziare le celle modificabili nel modulo</t>
  </si>
  <si>
    <t>Désactiver le marquage des cellules modifiables dans le formulaire</t>
  </si>
  <si>
    <t>NON evidenziare le celle modificabili nel modulo</t>
  </si>
  <si>
    <t>Les cellules modifiables apparaîtront en gris clair. Les champs où il faut saisir des données apparaissent ainsi clairement.</t>
  </si>
  <si>
    <t>Le celle modificabili vengono evidenziate in grigio chiaro affinché i campi da compilare siano facilmente riconoscibili.</t>
  </si>
  <si>
    <t>Les cellules modifiables apparaîtront comme le reste du document à l’impression.</t>
  </si>
  <si>
    <t>Le celle modificabili non vengono più evidenziate in grigio chiaro per ottimizzare la stampa.</t>
  </si>
  <si>
    <t>Bitte Datum immer als Zahl eingeben (Bsp: 20.06.2020)</t>
  </si>
  <si>
    <t>La date doit être indiquée en chiffres  (p.ex. 20.06.2020)</t>
  </si>
  <si>
    <t>Informazioni per la compilazione del modulo (non vengono stampate)</t>
  </si>
  <si>
    <t>Periodo di esecuzione delle prestazioni:</t>
  </si>
  <si>
    <t>Calcolo delle variazioni dei prezzi secondo il metodo parametrico, norma SIA 122</t>
  </si>
  <si>
    <t>Indici, codice</t>
  </si>
  <si>
    <t>Elemento di costo</t>
  </si>
  <si>
    <t>Quota dei costi</t>
  </si>
  <si>
    <t>Quota dei costi in %</t>
  </si>
  <si>
    <t>Indice medio durante il periodo di esec. delle prest.</t>
  </si>
  <si>
    <t>Quoziente dell'indice</t>
  </si>
  <si>
    <t>Quota dei costi dopo la variazione dei prezzi</t>
  </si>
  <si>
    <t>Variazione dei prezzi in %</t>
  </si>
  <si>
    <t>Importo fatturato per i lavori eseguiti durante il periodo di esecuzione delle prestazioni (IVA esclusa e ribassi dedotti; ritenute di garanzia e sconto non dedotti)</t>
  </si>
  <si>
    <t>Importo fatturato per la variazione dei prezzi in CHF, IVA esclusa</t>
  </si>
  <si>
    <t>Importo fatturato per la variazione dei prezzi in CHF, IVA inclusa</t>
  </si>
  <si>
    <t>La data deve essere scritta in cifre (p.es. 20.06.2020)</t>
  </si>
  <si>
    <t>&lt;&lt; La somma "Quota dei costi' non è corretta</t>
  </si>
  <si>
    <t>Auftraggeberschaft:</t>
  </si>
  <si>
    <t>nicht überwälzungsberechtigter Anteil
(SIA 122:2012, Art. 2.2)</t>
  </si>
  <si>
    <t>Quote-part des coûts non transférable
(SIA 122:2012, Art. 2.2)</t>
  </si>
  <si>
    <t>Quota dei costi non trasferabile
(SIA 122:2012, Art. 2.2)</t>
  </si>
  <si>
    <t>Indizes Code</t>
  </si>
  <si>
    <t>Quotient
der Indizes</t>
  </si>
  <si>
    <t>Quotient der Indizes</t>
  </si>
  <si>
    <t>Quotient des indices</t>
  </si>
  <si>
    <t>Kostenanteil nach Preisänderung</t>
  </si>
  <si>
    <t>Der «Quotient der Indizes (7)» und die «Kostenanteile (8)» werden für die Berechnung ungerundet weiterverwendet, aber im Formular mit zwei Stellen nach dem Komma dargestellt.
Gerechnet wird mit folgenden Zahlen:</t>
  </si>
  <si>
    <t>Le «Quotient des indices (7)» et les «Quote-parts (8)» sont réutilisés pour le calcul sans être arrondis, mais sont présentés dans le formulaire avec deux décimales.
Les chiffres suivants sont pris en compte :</t>
  </si>
  <si>
    <t>Il «Quoziente dell'indice (7)» e la «Quota dei costi (8)» sono utilizzati per il calcolo senza arrotondamento, ma sono indicati nella forma con due decimali.
Per il calcolo vengono utilizzate le seguenti cifre:</t>
  </si>
  <si>
    <t>v3.7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</si>
</sst>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&quot;SFr.&quot;\ * #,##0_ ;_ &quot;SFr.&quot;\ * \-#,##0_ ;_ &quot;SFr.&quot;\ * &quot;-&quot;_ ;_ @_ "/>
    <numFmt numFmtId="165" formatCode="0.0%"/>
    <numFmt numFmtId="166" formatCode="dd/\ mmm\ yyyy"/>
    <numFmt numFmtId="167" formatCode="_ * #,##0.0_ ;_ * \-#,##0.0_ ;_ * &quot;-&quot;??_ ;_ @_ 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8"/>
      <name val="Arial"/>
      <family val="2"/>
    </font>
    <font>
      <i/>
      <vertAlign val="subscript"/>
      <sz val="8"/>
      <name val="Arial"/>
      <family val="2"/>
    </font>
    <font>
      <b/>
      <sz val="8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/>
    <xf numFmtId="10" fontId="2" fillId="2" borderId="0" xfId="2" applyNumberFormat="1" applyFont="1" applyFill="1" applyProtection="1"/>
    <xf numFmtId="0" fontId="2" fillId="0" borderId="0" xfId="0" applyFont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165" fontId="2" fillId="2" borderId="0" xfId="2" applyNumberFormat="1" applyFont="1" applyFill="1" applyBorder="1" applyProtection="1"/>
    <xf numFmtId="43" fontId="2" fillId="2" borderId="0" xfId="1" applyFont="1" applyFill="1" applyBorder="1" applyProtection="1"/>
    <xf numFmtId="166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165" fontId="2" fillId="2" borderId="0" xfId="2" applyNumberFormat="1" applyFont="1" applyFill="1" applyProtection="1"/>
    <xf numFmtId="43" fontId="2" fillId="2" borderId="0" xfId="1" applyFont="1" applyFill="1" applyProtection="1"/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/>
    <xf numFmtId="10" fontId="3" fillId="2" borderId="0" xfId="2" applyNumberFormat="1" applyFont="1" applyFill="1" applyBorder="1" applyProtection="1"/>
    <xf numFmtId="0" fontId="3" fillId="2" borderId="0" xfId="0" applyFont="1" applyFill="1" applyAlignment="1">
      <alignment vertical="center"/>
    </xf>
    <xf numFmtId="43" fontId="3" fillId="2" borderId="0" xfId="1" applyFont="1" applyFill="1" applyBorder="1" applyAlignment="1" applyProtection="1">
      <alignment horizontal="right" vertical="center"/>
    </xf>
    <xf numFmtId="0" fontId="2" fillId="2" borderId="0" xfId="0" applyFont="1" applyFill="1" applyAlignment="1">
      <alignment wrapText="1"/>
    </xf>
    <xf numFmtId="43" fontId="3" fillId="2" borderId="0" xfId="1" applyFont="1" applyFill="1" applyBorder="1" applyAlignment="1" applyProtection="1">
      <alignment vertical="center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/>
    <xf numFmtId="0" fontId="9" fillId="0" borderId="0" xfId="0" applyFont="1"/>
    <xf numFmtId="0" fontId="8" fillId="3" borderId="0" xfId="0" applyFont="1" applyFill="1"/>
    <xf numFmtId="0" fontId="2" fillId="3" borderId="0" xfId="0" applyFont="1" applyFill="1"/>
    <xf numFmtId="0" fontId="3" fillId="3" borderId="0" xfId="0" applyFont="1" applyFill="1"/>
    <xf numFmtId="10" fontId="3" fillId="3" borderId="0" xfId="0" applyNumberFormat="1" applyFont="1" applyFill="1"/>
    <xf numFmtId="0" fontId="2" fillId="4" borderId="0" xfId="0" applyFont="1" applyFill="1"/>
    <xf numFmtId="0" fontId="10" fillId="5" borderId="2" xfId="0" applyFont="1" applyFill="1" applyBorder="1"/>
    <xf numFmtId="0" fontId="11" fillId="4" borderId="3" xfId="0" applyFont="1" applyFill="1" applyBorder="1"/>
    <xf numFmtId="0" fontId="11" fillId="6" borderId="3" xfId="0" applyFont="1" applyFill="1" applyBorder="1"/>
    <xf numFmtId="0" fontId="11" fillId="7" borderId="4" xfId="0" applyFont="1" applyFill="1" applyBorder="1"/>
    <xf numFmtId="0" fontId="2" fillId="6" borderId="0" xfId="0" applyFont="1" applyFill="1"/>
    <xf numFmtId="0" fontId="2" fillId="7" borderId="0" xfId="0" applyFont="1" applyFill="1"/>
    <xf numFmtId="0" fontId="2" fillId="6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166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"/>
    </xf>
    <xf numFmtId="0" fontId="3" fillId="3" borderId="1" xfId="0" applyFont="1" applyFill="1" applyBorder="1"/>
    <xf numFmtId="0" fontId="2" fillId="3" borderId="1" xfId="0" applyFont="1" applyFill="1" applyBorder="1"/>
    <xf numFmtId="0" fontId="4" fillId="2" borderId="0" xfId="0" applyFont="1" applyFill="1" applyAlignment="1">
      <alignment horizontal="left" indent="7"/>
    </xf>
    <xf numFmtId="0" fontId="2" fillId="2" borderId="9" xfId="0" applyFont="1" applyFill="1" applyBorder="1"/>
    <xf numFmtId="0" fontId="3" fillId="2" borderId="1" xfId="0" applyFont="1" applyFill="1" applyBorder="1" applyAlignment="1">
      <alignment vertical="center"/>
    </xf>
    <xf numFmtId="0" fontId="2" fillId="2" borderId="6" xfId="0" applyFont="1" applyFill="1" applyBorder="1"/>
    <xf numFmtId="0" fontId="2" fillId="2" borderId="7" xfId="0" applyFont="1" applyFill="1" applyBorder="1"/>
    <xf numFmtId="0" fontId="3" fillId="2" borderId="8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wrapText="1"/>
    </xf>
    <xf numFmtId="43" fontId="2" fillId="2" borderId="0" xfId="1" applyFont="1" applyFill="1" applyBorder="1" applyAlignment="1" applyProtection="1">
      <alignment horizontal="right" vertical="center"/>
    </xf>
    <xf numFmtId="0" fontId="2" fillId="2" borderId="12" xfId="0" applyFont="1" applyFill="1" applyBorder="1"/>
    <xf numFmtId="0" fontId="2" fillId="8" borderId="0" xfId="0" applyFont="1" applyFill="1" applyProtection="1">
      <protection locked="0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 textRotation="90"/>
    </xf>
    <xf numFmtId="0" fontId="13" fillId="3" borderId="0" xfId="0" applyFont="1" applyFill="1" applyAlignment="1">
      <alignment horizontal="right" vertical="top"/>
    </xf>
    <xf numFmtId="166" fontId="2" fillId="2" borderId="0" xfId="0" applyNumberFormat="1" applyFont="1" applyFill="1" applyAlignment="1" applyProtection="1">
      <alignment horizontal="left"/>
      <protection locked="0"/>
    </xf>
    <xf numFmtId="49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10" fontId="2" fillId="2" borderId="0" xfId="2" applyNumberFormat="1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9" borderId="0" xfId="0" applyFont="1" applyFill="1"/>
    <xf numFmtId="0" fontId="2" fillId="4" borderId="0" xfId="0" applyFont="1" applyFill="1" applyAlignment="1">
      <alignment wrapText="1"/>
    </xf>
    <xf numFmtId="10" fontId="3" fillId="2" borderId="0" xfId="2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43" fontId="2" fillId="2" borderId="0" xfId="1" applyFont="1" applyFill="1" applyBorder="1" applyAlignment="1" applyProtection="1">
      <alignment vertical="top"/>
    </xf>
    <xf numFmtId="10" fontId="3" fillId="2" borderId="0" xfId="2" applyNumberFormat="1" applyFont="1" applyFill="1" applyAlignment="1" applyProtection="1">
      <alignment vertical="top"/>
    </xf>
    <xf numFmtId="167" fontId="2" fillId="2" borderId="0" xfId="1" applyNumberFormat="1" applyFont="1" applyFill="1" applyBorder="1" applyProtection="1">
      <protection locked="0"/>
    </xf>
    <xf numFmtId="0" fontId="3" fillId="3" borderId="0" xfId="0" applyFont="1" applyFill="1" applyAlignment="1">
      <alignment wrapText="1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>
      <alignment horizontal="left"/>
    </xf>
    <xf numFmtId="166" fontId="2" fillId="2" borderId="0" xfId="0" applyNumberFormat="1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14" fillId="8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>
      <alignment horizontal="left" vertical="top" wrapText="1"/>
    </xf>
    <xf numFmtId="0" fontId="2" fillId="2" borderId="12" xfId="0" applyFont="1" applyFill="1" applyBorder="1"/>
    <xf numFmtId="43" fontId="3" fillId="2" borderId="1" xfId="1" applyFont="1" applyFill="1" applyBorder="1" applyAlignment="1" applyProtection="1">
      <alignment vertical="center"/>
      <protection locked="0"/>
    </xf>
    <xf numFmtId="43" fontId="3" fillId="2" borderId="11" xfId="1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/>
    </xf>
  </cellXfs>
  <cellStyles count="5">
    <cellStyle name="Komma" xfId="1" builtinId="3"/>
    <cellStyle name="Komma 2" xfId="4" xr:uid="{DB70B12F-2EBC-44EB-B730-EB85E4C8D516}"/>
    <cellStyle name="Prozent" xfId="2" builtinId="5"/>
    <cellStyle name="Standard" xfId="0" builtinId="0"/>
    <cellStyle name="Valuta (0)_Formulari SIA 1021" xfId="3" xr:uid="{00000000-0005-0000-0000-000003000000}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33772</xdr:colOff>
      <xdr:row>1</xdr:row>
      <xdr:rowOff>0</xdr:rowOff>
    </xdr:from>
    <xdr:to>
      <xdr:col>13</xdr:col>
      <xdr:colOff>585427</xdr:colOff>
      <xdr:row>1</xdr:row>
      <xdr:rowOff>941834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147" y="228600"/>
          <a:ext cx="2418555" cy="9418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e%20und%20Einstellungen\Olaf%20Schmelter\Lokale%20Einstellungen\Temporary%20Internet%20Files\Content.Outlook\58PQS3I7\BEISPIEL_Teuerung%20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änderungsverfahren"/>
      <sheetName val="Daten"/>
    </sheetNames>
    <sheetDataSet>
      <sheetData sheetId="0"/>
      <sheetData sheetId="1">
        <row r="2">
          <cell r="A2" t="str">
            <v>Stein- und Betonbau, Mehrfamilienhaus</v>
          </cell>
        </row>
        <row r="3">
          <cell r="A3" t="str">
            <v>Stein- und Betonbau, Einfamilienhaus</v>
          </cell>
        </row>
        <row r="4">
          <cell r="A4" t="str">
            <v>Stahlbeton - Tiefbau</v>
          </cell>
        </row>
        <row r="5">
          <cell r="A5" t="str">
            <v>Brückenbau</v>
          </cell>
        </row>
        <row r="6">
          <cell r="A6" t="str">
            <v>Kanal- und Leitungsbau</v>
          </cell>
        </row>
        <row r="7">
          <cell r="A7" t="str">
            <v>Strassenbau (Trasse)</v>
          </cell>
        </row>
        <row r="8">
          <cell r="A8" t="str">
            <v>Strassenerneuerung</v>
          </cell>
        </row>
        <row r="9">
          <cell r="A9" t="str">
            <v>Belagsbau</v>
          </cell>
        </row>
        <row r="10">
          <cell r="A10" t="str">
            <v>Stahlbeton - Hochbau, Industriebau</v>
          </cell>
        </row>
        <row r="11">
          <cell r="A11" t="str">
            <v>Stahlbeton - Hochbau, Verwaltungsgebäude / Ausbildungszentrum</v>
          </cell>
        </row>
        <row r="12">
          <cell r="A12" t="str">
            <v>Werkleitungsbau Telekommunikation</v>
          </cell>
        </row>
        <row r="13">
          <cell r="A13" t="str">
            <v>Fluss- und Bachverbau</v>
          </cell>
        </row>
        <row r="14">
          <cell r="A14" t="str">
            <v>Wildbachverbau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7"/>
  <sheetViews>
    <sheetView tabSelected="1" zoomScaleNormal="100" workbookViewId="0">
      <selection activeCell="D8" sqref="D8:N8"/>
    </sheetView>
  </sheetViews>
  <sheetFormatPr baseColWidth="10" defaultColWidth="11.3984375" defaultRowHeight="10.15" x14ac:dyDescent="0.3"/>
  <cols>
    <col min="1" max="1" width="2.73046875" style="7" customWidth="1"/>
    <col min="2" max="2" width="15.3984375" style="7" customWidth="1"/>
    <col min="3" max="3" width="0.59765625" style="7" customWidth="1"/>
    <col min="4" max="4" width="23.265625" style="7" customWidth="1"/>
    <col min="5" max="5" width="0.59765625" style="7" customWidth="1"/>
    <col min="6" max="6" width="6.59765625" style="7" customWidth="1"/>
    <col min="7" max="7" width="6.73046875" style="7" customWidth="1"/>
    <col min="8" max="8" width="0.59765625" style="7" customWidth="1"/>
    <col min="9" max="9" width="9.3984375" style="7" customWidth="1"/>
    <col min="10" max="10" width="0.59765625" style="7" customWidth="1"/>
    <col min="11" max="11" width="9.3984375" style="7" customWidth="1"/>
    <col min="12" max="12" width="0.59765625" style="7" customWidth="1"/>
    <col min="13" max="13" width="8" style="7" customWidth="1"/>
    <col min="14" max="14" width="10.73046875" style="7" customWidth="1"/>
    <col min="15" max="15" width="2.73046875" style="1" customWidth="1"/>
    <col min="16" max="16" width="18.73046875" style="7" hidden="1" customWidth="1"/>
    <col min="17" max="19" width="33.73046875" style="7" hidden="1" customWidth="1"/>
    <col min="20" max="20" width="2.73046875" style="1" customWidth="1"/>
    <col min="21" max="21" width="8.73046875" style="7" customWidth="1"/>
    <col min="22" max="22" width="2" style="7" customWidth="1"/>
    <col min="23" max="24" width="25.59765625" style="7" customWidth="1"/>
    <col min="25" max="25" width="11.3984375" style="7"/>
    <col min="26" max="26" width="11.3984375" style="7" hidden="1" customWidth="1"/>
    <col min="27" max="16384" width="11.3984375" style="7"/>
  </cols>
  <sheetData>
    <row r="1" spans="1:26" ht="18" customHeight="1" x14ac:dyDescent="0.3">
      <c r="A1" s="1"/>
      <c r="B1" s="1"/>
      <c r="C1" s="1"/>
      <c r="D1" s="1"/>
      <c r="E1" s="1"/>
      <c r="F1" s="1"/>
      <c r="G1" s="1"/>
      <c r="H1" s="1"/>
      <c r="I1" s="55"/>
      <c r="J1" s="1"/>
      <c r="K1" s="1"/>
      <c r="L1" s="1"/>
      <c r="M1" s="1"/>
      <c r="N1" s="1"/>
      <c r="U1" s="56" t="str">
        <f>P68</f>
        <v>Informationen zum Ausfüllen des Formulars (wird nicht gedruckt)</v>
      </c>
      <c r="V1" s="57"/>
      <c r="W1" s="57"/>
      <c r="X1" s="57"/>
    </row>
    <row r="2" spans="1:26" ht="75" customHeight="1" x14ac:dyDescent="0.3">
      <c r="A2" s="71" t="s">
        <v>95</v>
      </c>
      <c r="B2" s="86"/>
      <c r="C2" s="86"/>
      <c r="D2" s="86"/>
      <c r="E2" s="1"/>
      <c r="F2" s="1"/>
      <c r="G2" s="1"/>
      <c r="H2" s="1"/>
      <c r="I2" s="55"/>
      <c r="J2" s="1"/>
      <c r="K2" s="1"/>
      <c r="L2" s="1"/>
      <c r="M2" s="1"/>
      <c r="N2" s="1"/>
      <c r="U2" s="38"/>
      <c r="V2" s="38"/>
      <c r="W2" s="72"/>
      <c r="X2" s="72" t="s">
        <v>138</v>
      </c>
    </row>
    <row r="3" spans="1:26" ht="12" customHeight="1" x14ac:dyDescent="0.3">
      <c r="A3" s="1"/>
      <c r="B3" s="1"/>
      <c r="C3" s="1"/>
      <c r="D3" s="1"/>
      <c r="E3" s="1"/>
      <c r="F3" s="1"/>
      <c r="G3" s="1"/>
      <c r="H3" s="1"/>
      <c r="I3" s="55"/>
      <c r="J3" s="1"/>
      <c r="K3" s="1"/>
      <c r="L3" s="1"/>
      <c r="M3" s="1"/>
      <c r="N3" s="1"/>
      <c r="U3" s="97" t="s">
        <v>97</v>
      </c>
      <c r="V3" s="97"/>
      <c r="W3" s="97"/>
      <c r="X3" s="97"/>
      <c r="Z3" s="78">
        <f>IF(OR(Zellmarkierung=Q104,Zellmarkierung=R104,Zellmarkierung=S104),1,2)</f>
        <v>1</v>
      </c>
    </row>
    <row r="4" spans="1:26" ht="35.25" customHeight="1" x14ac:dyDescent="0.3">
      <c r="A4" s="1"/>
      <c r="B4" s="1"/>
      <c r="C4" s="1"/>
      <c r="D4" s="1"/>
      <c r="E4" s="1"/>
      <c r="F4" s="1"/>
      <c r="G4" s="1"/>
      <c r="H4" s="1"/>
      <c r="I4" s="55"/>
      <c r="J4" s="1"/>
      <c r="K4" s="1"/>
      <c r="L4" s="1"/>
      <c r="M4" s="1"/>
      <c r="N4" s="1"/>
      <c r="U4" s="98" t="str">
        <f>IF(Zellmarkierung=P104,P106,P107)</f>
        <v>Die durch Sie veränderbaren Zellen werden hellgrau hervorgehoben, damit klar ersichtlich ist, wo gegebenenfalls Eingaben zu machen sind.</v>
      </c>
      <c r="V4" s="98"/>
      <c r="W4" s="98"/>
      <c r="X4" s="98"/>
    </row>
    <row r="5" spans="1:26" ht="18" customHeight="1" x14ac:dyDescent="0.3">
      <c r="A5" s="1"/>
      <c r="B5" s="1"/>
      <c r="C5" s="58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U5" s="38"/>
      <c r="V5" s="38"/>
      <c r="W5" s="38"/>
      <c r="X5" s="38"/>
    </row>
    <row r="6" spans="1:26" s="36" customFormat="1" ht="13.9" x14ac:dyDescent="0.4">
      <c r="A6" s="34"/>
      <c r="B6" s="34" t="str">
        <f>P74</f>
        <v>Berechnung der Preisänderung mit der Gleitpreisformel nach SIA 122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T6" s="35"/>
      <c r="U6" s="68" t="s">
        <v>68</v>
      </c>
      <c r="V6" s="37"/>
      <c r="W6" s="39" t="s">
        <v>71</v>
      </c>
      <c r="X6" s="38"/>
      <c r="Z6" s="36" t="s">
        <v>68</v>
      </c>
    </row>
    <row r="7" spans="1:26" ht="12.7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U7" s="38"/>
      <c r="V7" s="38"/>
      <c r="W7" s="38"/>
      <c r="X7" s="38"/>
      <c r="Z7" s="7" t="s">
        <v>69</v>
      </c>
    </row>
    <row r="8" spans="1:26" x14ac:dyDescent="0.3">
      <c r="A8" s="2"/>
      <c r="B8" s="87" t="str">
        <f>P69</f>
        <v>Objekt:</v>
      </c>
      <c r="C8" s="87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U8" s="38"/>
      <c r="V8" s="38"/>
      <c r="W8" s="38"/>
      <c r="X8" s="38"/>
      <c r="Z8" s="7" t="s">
        <v>70</v>
      </c>
    </row>
    <row r="9" spans="1:26" ht="2.1" customHeight="1" x14ac:dyDescent="0.3">
      <c r="A9" s="2"/>
      <c r="B9" s="2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U9" s="38"/>
      <c r="V9" s="38"/>
      <c r="W9" s="38"/>
      <c r="X9" s="38"/>
    </row>
    <row r="10" spans="1:26" x14ac:dyDescent="0.3">
      <c r="A10" s="2"/>
      <c r="B10" s="87" t="str">
        <f>P70</f>
        <v>Auftraggeberschaft:</v>
      </c>
      <c r="C10" s="87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U10" s="38"/>
      <c r="V10" s="38"/>
      <c r="W10" s="38"/>
      <c r="X10" s="38"/>
    </row>
    <row r="11" spans="1:26" ht="2.1" customHeight="1" x14ac:dyDescent="0.3">
      <c r="A11" s="2"/>
      <c r="B11" s="2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U11" s="38"/>
      <c r="V11" s="38"/>
      <c r="W11" s="38"/>
      <c r="X11" s="38"/>
    </row>
    <row r="12" spans="1:26" x14ac:dyDescent="0.3">
      <c r="A12" s="2"/>
      <c r="B12" s="87" t="str">
        <f>P71</f>
        <v>Unternehmung:</v>
      </c>
      <c r="C12" s="87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U12" s="38"/>
      <c r="V12" s="38"/>
      <c r="W12" s="38"/>
      <c r="X12" s="38"/>
    </row>
    <row r="13" spans="1:26" ht="2.1" customHeight="1" x14ac:dyDescent="0.3">
      <c r="A13" s="2"/>
      <c r="B13" s="2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U13" s="38"/>
      <c r="V13" s="38"/>
      <c r="W13" s="38"/>
      <c r="X13" s="38"/>
    </row>
    <row r="14" spans="1:26" x14ac:dyDescent="0.3">
      <c r="A14" s="2"/>
      <c r="B14" s="87" t="str">
        <f>P72</f>
        <v>Angebot vom:</v>
      </c>
      <c r="C14" s="87"/>
      <c r="D14" s="73"/>
      <c r="E14" s="1"/>
      <c r="F14" s="1"/>
      <c r="G14" s="1"/>
      <c r="H14" s="1"/>
      <c r="I14" s="1"/>
      <c r="J14" s="1"/>
      <c r="K14" s="15" t="str">
        <f>P75</f>
        <v xml:space="preserve">Stichtag: </v>
      </c>
      <c r="L14" s="12" t="s">
        <v>26</v>
      </c>
      <c r="M14" s="88"/>
      <c r="N14" s="88"/>
      <c r="O14" s="15"/>
      <c r="P14" s="13"/>
      <c r="Q14" s="13"/>
      <c r="R14" s="13"/>
      <c r="S14" s="13"/>
      <c r="T14" s="15"/>
      <c r="U14" s="38" t="str">
        <f>P101</f>
        <v>Bitte Datum immer als Zahl eingeben (Bsp: 20.06.2020)</v>
      </c>
      <c r="V14" s="38"/>
      <c r="W14" s="38"/>
      <c r="X14" s="38"/>
    </row>
    <row r="15" spans="1:26" ht="2.1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U15" s="38"/>
      <c r="V15" s="38"/>
      <c r="W15" s="38"/>
      <c r="X15" s="38"/>
    </row>
    <row r="16" spans="1:26" x14ac:dyDescent="0.3">
      <c r="A16" s="1"/>
      <c r="B16" s="1" t="str">
        <f>P73</f>
        <v>Leistungsperiode:</v>
      </c>
      <c r="C16" s="1"/>
      <c r="D16" s="52"/>
      <c r="E16" s="52"/>
      <c r="F16" s="15" t="str">
        <f>P76</f>
        <v xml:space="preserve">von: </v>
      </c>
      <c r="G16" s="88"/>
      <c r="H16" s="88"/>
      <c r="I16" s="88"/>
      <c r="J16" s="1"/>
      <c r="K16" s="15" t="str">
        <f>P77</f>
        <v>bis:</v>
      </c>
      <c r="L16" s="1"/>
      <c r="M16" s="88"/>
      <c r="N16" s="88"/>
      <c r="U16" s="38"/>
      <c r="V16" s="38"/>
      <c r="W16" s="38"/>
      <c r="X16" s="38"/>
    </row>
    <row r="17" spans="1:2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U17" s="38"/>
      <c r="V17" s="38"/>
      <c r="W17" s="38"/>
      <c r="X17" s="38"/>
    </row>
    <row r="18" spans="1:24" ht="56.25" customHeight="1" x14ac:dyDescent="0.3">
      <c r="A18" s="53"/>
      <c r="B18" s="53" t="str">
        <f>P78</f>
        <v>Indizes Code</v>
      </c>
      <c r="C18" s="2"/>
      <c r="D18" s="1" t="str">
        <f>P79</f>
        <v>Kostenart</v>
      </c>
      <c r="E18" s="2"/>
      <c r="F18" s="53" t="str">
        <f>P80</f>
        <v>Kosten-
anteil</v>
      </c>
      <c r="G18" s="53" t="str">
        <f>P81</f>
        <v>Kosten-
anteil in %</v>
      </c>
      <c r="H18" s="2"/>
      <c r="I18" s="53" t="str">
        <f>P82</f>
        <v>Indexstand
am Stichtag</v>
      </c>
      <c r="J18" s="2"/>
      <c r="K18" s="53" t="str">
        <f>P83</f>
        <v>Indexstand
Durchschnitt
Leistungs-
periode</v>
      </c>
      <c r="L18" s="53"/>
      <c r="M18" s="53" t="str">
        <f>P84</f>
        <v>Quotient
der Indizes</v>
      </c>
      <c r="N18" s="53" t="str">
        <f>P86</f>
        <v>Kostenanteil
nach
Preisänderung</v>
      </c>
      <c r="U18" s="102" t="str">
        <f>P103</f>
        <v>Der «Quotient der Indizes (7)» und die «Kostenanteile (8)» werden für die Berechnung ungerundet weiterverwendet, aber im Formular mit zwei Stellen nach dem Komma dargestellt.
Gerechnet wird mit folgenden Zahlen:</v>
      </c>
      <c r="V18" s="103"/>
      <c r="W18" s="103"/>
      <c r="X18" s="103"/>
    </row>
    <row r="19" spans="1:24" ht="2.1" customHeight="1" x14ac:dyDescent="0.3">
      <c r="A19" s="4"/>
      <c r="B19" s="4"/>
      <c r="C19" s="4"/>
      <c r="D19" s="4"/>
      <c r="E19" s="1"/>
      <c r="F19" s="1"/>
      <c r="G19" s="1"/>
      <c r="H19" s="1"/>
      <c r="I19" s="1"/>
      <c r="J19" s="1"/>
      <c r="K19" s="1"/>
      <c r="L19" s="1"/>
      <c r="M19" s="1"/>
      <c r="N19" s="1"/>
      <c r="U19" s="103"/>
      <c r="V19" s="103"/>
      <c r="W19" s="103"/>
      <c r="X19" s="103"/>
    </row>
    <row r="20" spans="1:24" ht="12.75" customHeight="1" x14ac:dyDescent="0.3">
      <c r="A20" s="16"/>
      <c r="B20" s="16">
        <v>1</v>
      </c>
      <c r="C20" s="17">
        <v>2</v>
      </c>
      <c r="D20" s="16"/>
      <c r="E20" s="17"/>
      <c r="F20" s="16">
        <v>3</v>
      </c>
      <c r="G20" s="18">
        <v>4</v>
      </c>
      <c r="H20" s="17"/>
      <c r="I20" s="18">
        <v>5</v>
      </c>
      <c r="J20" s="17"/>
      <c r="K20" s="18">
        <v>6</v>
      </c>
      <c r="L20" s="17"/>
      <c r="M20" s="18">
        <v>7</v>
      </c>
      <c r="N20" s="18">
        <v>8</v>
      </c>
      <c r="U20" s="103"/>
      <c r="V20" s="103"/>
      <c r="W20" s="103"/>
      <c r="X20" s="103"/>
    </row>
    <row r="21" spans="1:24" ht="12.75" customHeight="1" x14ac:dyDescent="0.4">
      <c r="A21" s="69"/>
      <c r="B21" s="51"/>
      <c r="C21" s="19"/>
      <c r="D21" s="51"/>
      <c r="E21" s="19"/>
      <c r="F21" s="51"/>
      <c r="G21" s="20"/>
      <c r="H21" s="19"/>
      <c r="I21" s="21" t="s">
        <v>38</v>
      </c>
      <c r="J21" s="19"/>
      <c r="K21" s="21" t="s">
        <v>39</v>
      </c>
      <c r="L21" s="19"/>
      <c r="M21" s="21" t="s">
        <v>40</v>
      </c>
      <c r="N21" s="50" t="s">
        <v>80</v>
      </c>
      <c r="U21" s="103"/>
      <c r="V21" s="103"/>
      <c r="W21" s="103"/>
      <c r="X21" s="103"/>
    </row>
    <row r="22" spans="1:24" ht="2.1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U22" s="38"/>
      <c r="V22" s="38"/>
      <c r="W22" s="38"/>
      <c r="X22" s="38"/>
    </row>
    <row r="23" spans="1:24" ht="23" customHeight="1" x14ac:dyDescent="0.3">
      <c r="A23" s="3"/>
      <c r="B23" s="96" t="str">
        <f>P88</f>
        <v>nicht überwälzungsberechtigter Anteil
(SIA 122:2012, Art. 2.2)</v>
      </c>
      <c r="C23" s="96"/>
      <c r="D23" s="96"/>
      <c r="E23" s="1"/>
      <c r="F23" s="4" t="s">
        <v>0</v>
      </c>
      <c r="G23" s="80">
        <v>0.2</v>
      </c>
      <c r="H23" s="81"/>
      <c r="I23" s="82"/>
      <c r="J23" s="81"/>
      <c r="K23" s="82"/>
      <c r="L23" s="81"/>
      <c r="M23" s="81"/>
      <c r="N23" s="83">
        <v>0.2</v>
      </c>
      <c r="U23" s="102" t="str">
        <f>P85&amp;" ("&amp;M20&amp;")"</f>
        <v>Quotient der Indizes (7)</v>
      </c>
      <c r="V23" s="102"/>
      <c r="W23" s="102"/>
      <c r="X23" s="85" t="str">
        <f>P87&amp;" ("&amp;N20&amp;")"</f>
        <v>Kostenanteil nach Preisänderung (8)</v>
      </c>
    </row>
    <row r="24" spans="1:24" ht="2.1" customHeight="1" x14ac:dyDescent="0.3">
      <c r="A24" s="1"/>
      <c r="B24" s="1"/>
      <c r="C24" s="1"/>
      <c r="D24" s="1"/>
      <c r="E24" s="1"/>
      <c r="F24" s="1"/>
      <c r="G24" s="22"/>
      <c r="H24" s="1"/>
      <c r="I24" s="23"/>
      <c r="J24" s="1"/>
      <c r="K24" s="23"/>
      <c r="L24" s="1"/>
      <c r="M24" s="1"/>
      <c r="N24" s="6"/>
      <c r="U24" s="38"/>
      <c r="V24" s="38"/>
      <c r="W24" s="38"/>
      <c r="X24" s="38"/>
    </row>
    <row r="25" spans="1:24" x14ac:dyDescent="0.3">
      <c r="A25" s="8"/>
      <c r="B25" s="74"/>
      <c r="C25" s="1"/>
      <c r="D25" s="74"/>
      <c r="E25" s="1"/>
      <c r="F25" s="4" t="s">
        <v>1</v>
      </c>
      <c r="G25" s="76"/>
      <c r="H25" s="1"/>
      <c r="I25" s="84"/>
      <c r="J25" s="1"/>
      <c r="K25" s="84"/>
      <c r="L25" s="1"/>
      <c r="M25" s="5" t="str">
        <f>IF(OR(I25="",K25=""),"",K25/I25)</f>
        <v/>
      </c>
      <c r="N25" s="6" t="str">
        <f>IF(OR(I25="",K25=""),"",G25*M25)</f>
        <v/>
      </c>
      <c r="U25" s="38" t="str">
        <f>M25&amp;""</f>
        <v/>
      </c>
      <c r="V25" s="38"/>
      <c r="W25" s="38"/>
      <c r="X25" s="38" t="str">
        <f>IF(U25="","",100*N25&amp;"%")</f>
        <v/>
      </c>
    </row>
    <row r="26" spans="1:24" ht="2.1" customHeight="1" x14ac:dyDescent="0.3">
      <c r="A26" s="8"/>
      <c r="B26" s="8"/>
      <c r="C26" s="1"/>
      <c r="D26" s="9"/>
      <c r="E26" s="1"/>
      <c r="F26" s="1"/>
      <c r="G26" s="10"/>
      <c r="H26" s="1"/>
      <c r="I26" s="11"/>
      <c r="J26" s="1"/>
      <c r="K26" s="11"/>
      <c r="L26" s="1"/>
      <c r="M26" s="5"/>
      <c r="N26" s="6"/>
      <c r="U26" s="38"/>
      <c r="V26" s="38"/>
      <c r="W26" s="38"/>
      <c r="X26" s="38"/>
    </row>
    <row r="27" spans="1:24" x14ac:dyDescent="0.3">
      <c r="A27" s="8"/>
      <c r="B27" s="74"/>
      <c r="C27" s="1"/>
      <c r="D27" s="74"/>
      <c r="E27" s="1"/>
      <c r="F27" s="4" t="s">
        <v>2</v>
      </c>
      <c r="G27" s="76"/>
      <c r="H27" s="1"/>
      <c r="I27" s="84"/>
      <c r="J27" s="1"/>
      <c r="K27" s="84"/>
      <c r="L27" s="1"/>
      <c r="M27" s="5" t="str">
        <f>IF(OR(I27="",K27=""),"",K27/I27)</f>
        <v/>
      </c>
      <c r="N27" s="6" t="str">
        <f>IF(OR(I27="",K27=""),"",G27*M27)</f>
        <v/>
      </c>
      <c r="U27" s="38" t="str">
        <f>M27&amp;""</f>
        <v/>
      </c>
      <c r="V27" s="38"/>
      <c r="W27" s="38"/>
      <c r="X27" s="38" t="str">
        <f>IF(U27="","",100*N27&amp;"%")</f>
        <v/>
      </c>
    </row>
    <row r="28" spans="1:24" ht="2.1" customHeight="1" x14ac:dyDescent="0.3">
      <c r="A28" s="8"/>
      <c r="B28" s="8"/>
      <c r="C28" s="1"/>
      <c r="D28" s="9"/>
      <c r="E28" s="1"/>
      <c r="F28" s="1"/>
      <c r="G28" s="10"/>
      <c r="H28" s="1"/>
      <c r="I28" s="11"/>
      <c r="J28" s="1"/>
      <c r="K28" s="11"/>
      <c r="L28" s="1"/>
      <c r="M28" s="5"/>
      <c r="N28" s="6"/>
      <c r="U28" s="38"/>
      <c r="V28" s="38"/>
      <c r="W28" s="38"/>
      <c r="X28" s="38"/>
    </row>
    <row r="29" spans="1:24" x14ac:dyDescent="0.3">
      <c r="A29" s="8"/>
      <c r="B29" s="74"/>
      <c r="C29" s="1"/>
      <c r="D29" s="74"/>
      <c r="E29" s="1"/>
      <c r="F29" s="4" t="s">
        <v>3</v>
      </c>
      <c r="G29" s="76"/>
      <c r="H29" s="1"/>
      <c r="I29" s="84"/>
      <c r="J29" s="1"/>
      <c r="K29" s="84"/>
      <c r="L29" s="1"/>
      <c r="M29" s="5" t="str">
        <f>IF(OR(I29="",K29=""),"",K29/I29)</f>
        <v/>
      </c>
      <c r="N29" s="6" t="str">
        <f>IF(OR(I29="",K29=""),"",G29*M29)</f>
        <v/>
      </c>
      <c r="U29" s="38" t="str">
        <f>M29&amp;""</f>
        <v/>
      </c>
      <c r="V29" s="38"/>
      <c r="W29" s="38"/>
      <c r="X29" s="38" t="str">
        <f>IF(U29="","",100*N29&amp;"%")</f>
        <v/>
      </c>
    </row>
    <row r="30" spans="1:24" ht="2.1" customHeight="1" x14ac:dyDescent="0.3">
      <c r="A30" s="8"/>
      <c r="B30" s="8"/>
      <c r="C30" s="1"/>
      <c r="D30" s="9"/>
      <c r="E30" s="1"/>
      <c r="F30" s="1"/>
      <c r="G30" s="10"/>
      <c r="H30" s="1"/>
      <c r="I30" s="11"/>
      <c r="J30" s="1"/>
      <c r="K30" s="11"/>
      <c r="L30" s="1"/>
      <c r="M30" s="5"/>
      <c r="N30" s="6"/>
      <c r="U30" s="38"/>
      <c r="V30" s="38"/>
      <c r="W30" s="38"/>
      <c r="X30" s="38"/>
    </row>
    <row r="31" spans="1:24" x14ac:dyDescent="0.3">
      <c r="A31" s="8"/>
      <c r="B31" s="74"/>
      <c r="C31" s="1"/>
      <c r="D31" s="74"/>
      <c r="E31" s="1"/>
      <c r="F31" s="4" t="s">
        <v>4</v>
      </c>
      <c r="G31" s="76"/>
      <c r="H31" s="1"/>
      <c r="I31" s="84"/>
      <c r="J31" s="1"/>
      <c r="K31" s="84"/>
      <c r="L31" s="1"/>
      <c r="M31" s="5" t="str">
        <f>IF(OR(I31="",K31=""),"",K31/I31)</f>
        <v/>
      </c>
      <c r="N31" s="6" t="str">
        <f>IF(OR(I31="",K31=""),"",G31*M31)</f>
        <v/>
      </c>
      <c r="U31" s="38" t="str">
        <f>M31&amp;""</f>
        <v/>
      </c>
      <c r="V31" s="38"/>
      <c r="W31" s="38"/>
      <c r="X31" s="38" t="str">
        <f>IF(U31="","",100*N31&amp;"%")</f>
        <v/>
      </c>
    </row>
    <row r="32" spans="1:24" ht="2.1" customHeight="1" x14ac:dyDescent="0.3">
      <c r="A32" s="8"/>
      <c r="B32" s="8"/>
      <c r="C32" s="1"/>
      <c r="D32" s="9"/>
      <c r="E32" s="1"/>
      <c r="F32" s="1"/>
      <c r="G32" s="10"/>
      <c r="H32" s="1"/>
      <c r="I32" s="11"/>
      <c r="J32" s="1"/>
      <c r="K32" s="11"/>
      <c r="L32" s="1"/>
      <c r="M32" s="5"/>
      <c r="N32" s="6"/>
      <c r="U32" s="38"/>
      <c r="V32" s="38"/>
      <c r="W32" s="38"/>
      <c r="X32" s="38"/>
    </row>
    <row r="33" spans="1:24" x14ac:dyDescent="0.3">
      <c r="A33" s="8"/>
      <c r="B33" s="74"/>
      <c r="C33" s="1"/>
      <c r="D33" s="74"/>
      <c r="E33" s="1"/>
      <c r="F33" s="4" t="s">
        <v>5</v>
      </c>
      <c r="G33" s="76"/>
      <c r="H33" s="1"/>
      <c r="I33" s="84"/>
      <c r="J33" s="1"/>
      <c r="K33" s="84"/>
      <c r="L33" s="1"/>
      <c r="M33" s="5" t="str">
        <f>IF(OR(I33="",K33=""),"",K33/I33)</f>
        <v/>
      </c>
      <c r="N33" s="6" t="str">
        <f>IF(OR(I33="",K33=""),"",G33*M33)</f>
        <v/>
      </c>
      <c r="U33" s="38" t="str">
        <f>M33&amp;""</f>
        <v/>
      </c>
      <c r="V33" s="38"/>
      <c r="W33" s="38"/>
      <c r="X33" s="38" t="str">
        <f>IF(U33="","",100*N33&amp;"%")</f>
        <v/>
      </c>
    </row>
    <row r="34" spans="1:24" ht="2.1" customHeight="1" x14ac:dyDescent="0.3">
      <c r="A34" s="8"/>
      <c r="B34" s="8"/>
      <c r="C34" s="1"/>
      <c r="D34" s="9"/>
      <c r="E34" s="1"/>
      <c r="F34" s="1"/>
      <c r="G34" s="10"/>
      <c r="H34" s="1"/>
      <c r="I34" s="11"/>
      <c r="J34" s="1"/>
      <c r="K34" s="11"/>
      <c r="L34" s="1"/>
      <c r="M34" s="5"/>
      <c r="N34" s="6"/>
      <c r="U34" s="38"/>
      <c r="V34" s="38"/>
      <c r="W34" s="38"/>
      <c r="X34" s="38"/>
    </row>
    <row r="35" spans="1:24" x14ac:dyDescent="0.3">
      <c r="A35" s="8"/>
      <c r="B35" s="74"/>
      <c r="C35" s="1"/>
      <c r="D35" s="74"/>
      <c r="E35" s="1"/>
      <c r="F35" s="4" t="s">
        <v>6</v>
      </c>
      <c r="G35" s="76"/>
      <c r="H35" s="1"/>
      <c r="I35" s="84"/>
      <c r="J35" s="1"/>
      <c r="K35" s="84"/>
      <c r="L35" s="1"/>
      <c r="M35" s="5" t="str">
        <f>IF(OR(I35="",K35=""),"",K35/I35)</f>
        <v/>
      </c>
      <c r="N35" s="6" t="str">
        <f>IF(OR(I35="",K35=""),"",G35*M35)</f>
        <v/>
      </c>
      <c r="U35" s="38" t="str">
        <f>M35&amp;""</f>
        <v/>
      </c>
      <c r="V35" s="38"/>
      <c r="W35" s="38"/>
      <c r="X35" s="38" t="str">
        <f>IF(U35="","",100*N35&amp;"%")</f>
        <v/>
      </c>
    </row>
    <row r="36" spans="1:24" ht="2.1" customHeight="1" x14ac:dyDescent="0.3">
      <c r="A36" s="8"/>
      <c r="B36" s="8"/>
      <c r="C36" s="1"/>
      <c r="D36" s="9"/>
      <c r="E36" s="1"/>
      <c r="F36" s="1"/>
      <c r="G36" s="10"/>
      <c r="H36" s="1"/>
      <c r="I36" s="11"/>
      <c r="J36" s="1"/>
      <c r="K36" s="11"/>
      <c r="L36" s="1"/>
      <c r="M36" s="5"/>
      <c r="N36" s="6"/>
      <c r="U36" s="38"/>
      <c r="V36" s="38"/>
      <c r="W36" s="38"/>
      <c r="X36" s="38"/>
    </row>
    <row r="37" spans="1:24" x14ac:dyDescent="0.3">
      <c r="A37" s="8"/>
      <c r="B37" s="74"/>
      <c r="C37" s="1"/>
      <c r="D37" s="74"/>
      <c r="E37" s="1"/>
      <c r="F37" s="4" t="s">
        <v>7</v>
      </c>
      <c r="G37" s="76"/>
      <c r="H37" s="1"/>
      <c r="I37" s="84"/>
      <c r="J37" s="1"/>
      <c r="K37" s="84"/>
      <c r="L37" s="1"/>
      <c r="M37" s="5" t="str">
        <f>IF(OR(I37="",K37=""),"",K37/I37)</f>
        <v/>
      </c>
      <c r="N37" s="6" t="str">
        <f>IF(OR(I37="",K37=""),"",G37*M37)</f>
        <v/>
      </c>
      <c r="U37" s="38" t="str">
        <f>M37&amp;""</f>
        <v/>
      </c>
      <c r="V37" s="38"/>
      <c r="W37" s="38"/>
      <c r="X37" s="38" t="str">
        <f>IF(U37="","",100*N37&amp;"%")</f>
        <v/>
      </c>
    </row>
    <row r="38" spans="1:24" ht="2.1" customHeight="1" x14ac:dyDescent="0.3">
      <c r="A38" s="8"/>
      <c r="B38" s="8"/>
      <c r="C38" s="1"/>
      <c r="D38" s="9"/>
      <c r="E38" s="1"/>
      <c r="F38" s="1"/>
      <c r="G38" s="10"/>
      <c r="H38" s="1"/>
      <c r="I38" s="11"/>
      <c r="J38" s="1"/>
      <c r="K38" s="11"/>
      <c r="L38" s="1"/>
      <c r="M38" s="5"/>
      <c r="N38" s="6"/>
      <c r="U38" s="38"/>
      <c r="V38" s="38"/>
      <c r="W38" s="38"/>
      <c r="X38" s="38"/>
    </row>
    <row r="39" spans="1:24" x14ac:dyDescent="0.3">
      <c r="A39" s="8"/>
      <c r="B39" s="74"/>
      <c r="C39" s="1"/>
      <c r="D39" s="74"/>
      <c r="E39" s="1"/>
      <c r="F39" s="4" t="s">
        <v>8</v>
      </c>
      <c r="G39" s="76"/>
      <c r="H39" s="1"/>
      <c r="I39" s="84"/>
      <c r="J39" s="1"/>
      <c r="K39" s="84"/>
      <c r="L39" s="1"/>
      <c r="M39" s="5" t="str">
        <f>IF(OR(I39="",K39=""),"",K39/I39)</f>
        <v/>
      </c>
      <c r="N39" s="6" t="str">
        <f>IF(OR(I39="",K39=""),"",G39*M39)</f>
        <v/>
      </c>
      <c r="U39" s="38" t="str">
        <f>M39&amp;""</f>
        <v/>
      </c>
      <c r="V39" s="38"/>
      <c r="W39" s="38"/>
      <c r="X39" s="38" t="str">
        <f>IF(U39="","",100*N39&amp;"%")</f>
        <v/>
      </c>
    </row>
    <row r="40" spans="1:24" ht="2.1" customHeight="1" x14ac:dyDescent="0.3">
      <c r="A40" s="8"/>
      <c r="B40" s="8"/>
      <c r="C40" s="1"/>
      <c r="D40" s="9"/>
      <c r="E40" s="1"/>
      <c r="F40" s="1"/>
      <c r="G40" s="10"/>
      <c r="H40" s="1"/>
      <c r="I40" s="11"/>
      <c r="J40" s="1"/>
      <c r="K40" s="11"/>
      <c r="L40" s="1"/>
      <c r="M40" s="5"/>
      <c r="N40" s="6"/>
      <c r="U40" s="38"/>
      <c r="V40" s="38"/>
      <c r="W40" s="38"/>
      <c r="X40" s="38"/>
    </row>
    <row r="41" spans="1:24" x14ac:dyDescent="0.3">
      <c r="A41" s="8"/>
      <c r="B41" s="74"/>
      <c r="C41" s="1"/>
      <c r="D41" s="74"/>
      <c r="E41" s="1"/>
      <c r="F41" s="4" t="s">
        <v>9</v>
      </c>
      <c r="G41" s="76"/>
      <c r="H41" s="1"/>
      <c r="I41" s="84"/>
      <c r="J41" s="1"/>
      <c r="K41" s="84"/>
      <c r="L41" s="1"/>
      <c r="M41" s="5" t="str">
        <f>IF(OR(I41="",K41=""),"",K41/I41)</f>
        <v/>
      </c>
      <c r="N41" s="6" t="str">
        <f>IF(OR(I41="",K41=""),"",G41*M41)</f>
        <v/>
      </c>
      <c r="U41" s="38" t="str">
        <f>M41&amp;""</f>
        <v/>
      </c>
      <c r="V41" s="38"/>
      <c r="W41" s="38"/>
      <c r="X41" s="38" t="str">
        <f>IF(U41="","",100*N41&amp;"%")</f>
        <v/>
      </c>
    </row>
    <row r="42" spans="1:24" ht="2.1" customHeight="1" x14ac:dyDescent="0.3">
      <c r="A42" s="8"/>
      <c r="B42" s="8"/>
      <c r="C42" s="1"/>
      <c r="D42" s="9"/>
      <c r="E42" s="1"/>
      <c r="F42" s="1"/>
      <c r="G42" s="10"/>
      <c r="H42" s="1"/>
      <c r="I42" s="11"/>
      <c r="J42" s="1"/>
      <c r="K42" s="11"/>
      <c r="L42" s="1"/>
      <c r="M42" s="5"/>
      <c r="N42" s="6"/>
      <c r="U42" s="38"/>
      <c r="V42" s="38"/>
      <c r="W42" s="38"/>
      <c r="X42" s="38"/>
    </row>
    <row r="43" spans="1:24" x14ac:dyDescent="0.3">
      <c r="A43" s="8"/>
      <c r="B43" s="74"/>
      <c r="C43" s="1"/>
      <c r="D43" s="74"/>
      <c r="E43" s="1"/>
      <c r="F43" s="4"/>
      <c r="G43" s="76"/>
      <c r="H43" s="1"/>
      <c r="I43" s="84"/>
      <c r="J43" s="1"/>
      <c r="K43" s="84"/>
      <c r="L43" s="1"/>
      <c r="M43" s="5" t="str">
        <f>IF(OR(I43="",K43=""),"",K43/I43)</f>
        <v/>
      </c>
      <c r="N43" s="6" t="str">
        <f>IF(OR(I43="",K43=""),"",G43*M43)</f>
        <v/>
      </c>
      <c r="U43" s="38" t="str">
        <f>M43&amp;""</f>
        <v/>
      </c>
      <c r="V43" s="38"/>
      <c r="W43" s="38"/>
      <c r="X43" s="38" t="str">
        <f>IF(U43="","",100*N43&amp;"%")</f>
        <v/>
      </c>
    </row>
    <row r="44" spans="1:24" ht="2.1" customHeight="1" x14ac:dyDescent="0.3">
      <c r="A44" s="8"/>
      <c r="B44" s="8"/>
      <c r="C44" s="1"/>
      <c r="D44" s="9"/>
      <c r="E44" s="1"/>
      <c r="F44" s="1"/>
      <c r="G44" s="10"/>
      <c r="H44" s="1"/>
      <c r="I44" s="11"/>
      <c r="J44" s="1"/>
      <c r="K44" s="11"/>
      <c r="L44" s="1"/>
      <c r="M44" s="5"/>
      <c r="N44" s="6"/>
      <c r="U44" s="38"/>
      <c r="V44" s="38"/>
      <c r="W44" s="38"/>
      <c r="X44" s="38"/>
    </row>
    <row r="45" spans="1:24" ht="12.75" customHeight="1" x14ac:dyDescent="0.3">
      <c r="A45" s="8"/>
      <c r="B45" s="74"/>
      <c r="C45" s="1"/>
      <c r="D45" s="75" t="str">
        <f>P89</f>
        <v>Transporte</v>
      </c>
      <c r="E45" s="1"/>
      <c r="F45" s="4" t="s">
        <v>10</v>
      </c>
      <c r="G45" s="76"/>
      <c r="H45" s="1"/>
      <c r="I45" s="84"/>
      <c r="J45" s="1"/>
      <c r="K45" s="84"/>
      <c r="L45" s="1"/>
      <c r="M45" s="5" t="str">
        <f>IF(OR(I45="",K45=""),"",K45/I45)</f>
        <v/>
      </c>
      <c r="N45" s="6" t="str">
        <f>IF(OR(I45="",K45=""),"",G45*M45)</f>
        <v/>
      </c>
      <c r="U45" s="38" t="str">
        <f>M45&amp;""</f>
        <v/>
      </c>
      <c r="V45" s="38"/>
      <c r="W45" s="38"/>
      <c r="X45" s="38" t="str">
        <f>IF(U45="","",100*N45&amp;"%")</f>
        <v/>
      </c>
    </row>
    <row r="46" spans="1:24" ht="2.1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6"/>
      <c r="U46" s="38"/>
      <c r="V46" s="38"/>
      <c r="W46" s="38"/>
      <c r="X46" s="38"/>
    </row>
    <row r="47" spans="1:24" ht="12.75" customHeight="1" x14ac:dyDescent="0.3">
      <c r="A47" s="1"/>
      <c r="B47" s="1"/>
      <c r="C47" s="1"/>
      <c r="D47" s="1"/>
      <c r="E47" s="24" t="str">
        <f>IF(AND(SUM(D23:D45)&gt;20%,D47&lt;&gt;100%),"&lt;&lt; Kostenanteile noch nicht korrekt","")</f>
        <v/>
      </c>
      <c r="F47" s="25" t="s">
        <v>11</v>
      </c>
      <c r="G47" s="27">
        <f>IF(SUM(G23:G45)=0,"",SUM(G23:G45))</f>
        <v>0.2</v>
      </c>
      <c r="I47" s="1"/>
      <c r="J47" s="1"/>
      <c r="K47" s="1"/>
      <c r="L47" s="1"/>
      <c r="M47" s="1"/>
      <c r="N47" s="6">
        <f>SUM(N23:N45)</f>
        <v>0.2</v>
      </c>
      <c r="U47" s="54" t="str">
        <f>IF(AND(SUM(G23:G45)&gt;20%,G47&lt;&gt;100%),P102,"")</f>
        <v/>
      </c>
      <c r="V47" s="38"/>
      <c r="W47" s="38"/>
      <c r="X47" s="38"/>
    </row>
    <row r="48" spans="1:24" ht="2.1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6"/>
      <c r="U48" s="38"/>
      <c r="V48" s="38"/>
      <c r="W48" s="38"/>
      <c r="X48" s="38"/>
    </row>
    <row r="49" spans="1:24" x14ac:dyDescent="0.3">
      <c r="A49" s="1"/>
      <c r="B49" s="1"/>
      <c r="C49" s="1"/>
      <c r="E49" s="1"/>
      <c r="F49" s="4"/>
      <c r="H49" s="1"/>
      <c r="I49" s="1"/>
      <c r="J49" s="1"/>
      <c r="K49" s="1" t="str">
        <f>P90</f>
        <v>abzüglich Basisindex</v>
      </c>
      <c r="L49" s="1"/>
      <c r="M49" s="1"/>
      <c r="N49" s="6">
        <v>-1</v>
      </c>
      <c r="U49" s="38"/>
      <c r="V49" s="38"/>
      <c r="W49" s="38"/>
      <c r="X49" s="38"/>
    </row>
    <row r="50" spans="1:24" ht="6" customHeight="1" x14ac:dyDescent="0.3">
      <c r="A50" s="1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U50" s="38"/>
      <c r="V50" s="38"/>
      <c r="W50" s="38"/>
      <c r="X50" s="38"/>
    </row>
    <row r="51" spans="1:24" ht="6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U51" s="38"/>
      <c r="V51" s="38"/>
      <c r="W51" s="38"/>
      <c r="X51" s="38"/>
    </row>
    <row r="52" spans="1:24" s="14" customFormat="1" ht="12.75" customHeight="1" x14ac:dyDescent="0.3">
      <c r="A52" s="3"/>
      <c r="C52" s="30"/>
      <c r="D52" s="30"/>
      <c r="E52" s="3"/>
      <c r="F52" s="3"/>
      <c r="G52" s="3"/>
      <c r="H52" s="3"/>
      <c r="I52" s="3"/>
      <c r="J52" s="3"/>
      <c r="K52" s="63" t="str">
        <f>P91</f>
        <v>Preisänderung in %</v>
      </c>
      <c r="L52" s="3"/>
      <c r="N52" s="27" t="str">
        <f>IF(SUM(N23:N46,N49)&lt;-50%,"",SUM(N23:N46,N49))</f>
        <v/>
      </c>
      <c r="O52" s="3"/>
      <c r="T52" s="3"/>
      <c r="U52" s="39"/>
      <c r="V52" s="40"/>
      <c r="W52" s="39"/>
      <c r="X52" s="39"/>
    </row>
    <row r="53" spans="1:24" ht="12.75" customHeight="1" x14ac:dyDescent="0.3">
      <c r="A53" s="53"/>
      <c r="B53" s="90" t="str">
        <f>P92</f>
        <v>Rechnungsbetrag der Arbeiten für die 
Leistungsperiode, exkl. MWST, Rabatte abgezogen
Garantierückbehalt und Skonto nicht abgezogen</v>
      </c>
      <c r="C53" s="91"/>
      <c r="D53" s="91"/>
      <c r="E53" s="61"/>
      <c r="F53" s="61"/>
      <c r="G53" s="61"/>
      <c r="H53" s="61"/>
      <c r="I53" s="62"/>
      <c r="J53" s="1"/>
      <c r="K53" s="92" t="str">
        <f>P93</f>
        <v>Rechnungsbetrag der 
Preisänderung in CHF, 
ohne MWST</v>
      </c>
      <c r="L53" s="93"/>
      <c r="M53" s="93"/>
      <c r="N53" s="1"/>
      <c r="U53" s="38"/>
      <c r="V53" s="38"/>
      <c r="W53" s="38"/>
      <c r="X53" s="38"/>
    </row>
    <row r="54" spans="1:24" ht="12.75" customHeight="1" x14ac:dyDescent="0.3">
      <c r="A54" s="53"/>
      <c r="B54" s="92"/>
      <c r="C54" s="93"/>
      <c r="D54" s="93"/>
      <c r="E54" s="1"/>
      <c r="F54" s="1"/>
      <c r="G54" s="1"/>
      <c r="H54" s="1"/>
      <c r="I54" s="59"/>
      <c r="J54" s="1"/>
      <c r="K54" s="92"/>
      <c r="L54" s="93"/>
      <c r="M54" s="93"/>
      <c r="N54" s="1"/>
      <c r="U54" s="38"/>
      <c r="V54" s="38"/>
      <c r="W54" s="38"/>
      <c r="X54" s="38"/>
    </row>
    <row r="55" spans="1:24" ht="12.75" customHeight="1" x14ac:dyDescent="0.3">
      <c r="A55" s="53"/>
      <c r="B55" s="94"/>
      <c r="C55" s="95"/>
      <c r="D55" s="95"/>
      <c r="E55" s="26"/>
      <c r="F55" s="60" t="s">
        <v>35</v>
      </c>
      <c r="G55" s="100"/>
      <c r="H55" s="100"/>
      <c r="I55" s="101"/>
      <c r="J55" s="1"/>
      <c r="K55" s="92"/>
      <c r="L55" s="93"/>
      <c r="M55" s="93"/>
      <c r="N55" s="66" t="str">
        <f>IF(N52="","",ROUND(G55*N52*2,1)/2)</f>
        <v/>
      </c>
      <c r="U55" s="38"/>
      <c r="V55" s="38"/>
      <c r="W55" s="38"/>
      <c r="X55" s="38"/>
    </row>
    <row r="56" spans="1:24" ht="6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64"/>
      <c r="L56" s="1"/>
      <c r="M56" s="1"/>
      <c r="N56" s="1"/>
      <c r="U56" s="38"/>
      <c r="V56" s="38"/>
      <c r="W56" s="38"/>
      <c r="X56" s="38"/>
    </row>
    <row r="57" spans="1:24" ht="13.5" customHeight="1" x14ac:dyDescent="0.3">
      <c r="A57" s="30"/>
      <c r="B57" s="30"/>
      <c r="C57" s="1"/>
      <c r="D57" s="1"/>
      <c r="E57" s="31"/>
      <c r="F57" s="28"/>
      <c r="G57" s="31"/>
      <c r="H57" s="31"/>
      <c r="I57" s="31"/>
      <c r="J57" s="1"/>
      <c r="K57" s="65" t="str">
        <f>P94</f>
        <v>MWST</v>
      </c>
      <c r="L57" s="30"/>
      <c r="M57" s="76">
        <v>8.1000000000000003E-2</v>
      </c>
      <c r="N57" s="66" t="str">
        <f>IF(N52="","",ROUND(M57*N55*2,1)/2)</f>
        <v/>
      </c>
      <c r="U57" s="38"/>
      <c r="V57" s="38"/>
      <c r="W57" s="38"/>
      <c r="X57" s="38"/>
    </row>
    <row r="58" spans="1:24" ht="6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U58" s="38"/>
      <c r="V58" s="38"/>
      <c r="W58" s="38"/>
      <c r="X58" s="38"/>
    </row>
    <row r="59" spans="1:24" ht="12.75" customHeight="1" x14ac:dyDescent="0.3">
      <c r="A59" s="30"/>
      <c r="B59" s="30"/>
      <c r="C59" s="30"/>
      <c r="D59" s="1"/>
      <c r="E59" s="1"/>
      <c r="F59" s="28"/>
      <c r="G59" s="31"/>
      <c r="H59" s="31"/>
      <c r="I59" s="31"/>
      <c r="J59" s="1"/>
      <c r="L59" s="3"/>
      <c r="M59" s="32" t="str">
        <f>P95</f>
        <v>Rechnungsbetrag der 
Preisänderung in CHF, 
inkl. MWST</v>
      </c>
      <c r="N59" s="29" t="str">
        <f>IF(N52="","",N55+N57)</f>
        <v/>
      </c>
      <c r="U59" s="38"/>
      <c r="V59" s="38"/>
      <c r="W59" s="38"/>
      <c r="X59" s="38"/>
    </row>
    <row r="60" spans="1:24" ht="6" customHeight="1" x14ac:dyDescent="0.3">
      <c r="A60" s="1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U60" s="38"/>
      <c r="V60" s="38"/>
      <c r="W60" s="38"/>
      <c r="X60" s="38"/>
    </row>
    <row r="61" spans="1:24" ht="6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U61" s="38"/>
      <c r="V61" s="38"/>
      <c r="W61" s="38"/>
      <c r="X61" s="38"/>
    </row>
    <row r="62" spans="1:24" ht="12.75" customHeight="1" x14ac:dyDescent="0.3">
      <c r="A62" s="33"/>
      <c r="B62" s="33" t="str">
        <f>P96</f>
        <v>Datum:</v>
      </c>
      <c r="C62" s="1"/>
      <c r="D62" s="77" t="str">
        <f>P98</f>
        <v>Unternehmung</v>
      </c>
      <c r="E62" s="2"/>
      <c r="F62" s="89" t="str">
        <f>P99</f>
        <v>Örtliche Bauleitung</v>
      </c>
      <c r="G62" s="89"/>
      <c r="H62" s="89"/>
      <c r="I62" s="89"/>
      <c r="J62" s="1"/>
      <c r="K62" s="89" t="str">
        <f>P97</f>
        <v>Bauleitung</v>
      </c>
      <c r="L62" s="89"/>
      <c r="M62" s="89"/>
      <c r="N62" s="89"/>
      <c r="U62" s="38"/>
      <c r="V62" s="38"/>
      <c r="W62" s="38"/>
      <c r="X62" s="38"/>
    </row>
    <row r="63" spans="1:24" ht="12.75" customHeight="1" x14ac:dyDescent="0.3">
      <c r="A63" s="70"/>
      <c r="B63" s="88"/>
      <c r="C63" s="88"/>
      <c r="D63" s="2"/>
      <c r="E63" s="2"/>
      <c r="F63" s="2"/>
      <c r="G63" s="2"/>
      <c r="H63" s="2"/>
      <c r="I63" s="2"/>
      <c r="J63" s="1"/>
      <c r="K63" s="2"/>
      <c r="L63" s="2"/>
      <c r="M63" s="2"/>
      <c r="N63" s="2"/>
      <c r="U63" s="38"/>
      <c r="V63" s="38"/>
      <c r="W63" s="38"/>
      <c r="X63" s="38"/>
    </row>
    <row r="64" spans="1:24" ht="40.5" customHeight="1" x14ac:dyDescent="0.3">
      <c r="A64" s="1"/>
      <c r="B64" s="1" t="str">
        <f>P100</f>
        <v>Unterschriften:</v>
      </c>
      <c r="C64" s="1"/>
      <c r="D64" s="67"/>
      <c r="E64" s="1"/>
      <c r="F64" s="99"/>
      <c r="G64" s="99"/>
      <c r="H64" s="99"/>
      <c r="I64" s="99"/>
      <c r="J64" s="1"/>
      <c r="K64" s="99"/>
      <c r="L64" s="99"/>
      <c r="M64" s="99"/>
      <c r="N64" s="99"/>
      <c r="U64" s="38"/>
      <c r="V64" s="38"/>
      <c r="W64" s="38"/>
      <c r="X64" s="38"/>
    </row>
    <row r="65" spans="1:24" ht="2.1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U65" s="38"/>
      <c r="V65" s="38"/>
      <c r="W65" s="38"/>
      <c r="X65" s="38"/>
    </row>
    <row r="66" spans="1:24" ht="10.5" thickBot="1" x14ac:dyDescent="0.35"/>
    <row r="67" spans="1:24" ht="10.5" thickBot="1" x14ac:dyDescent="0.35">
      <c r="P67" s="42" t="s">
        <v>41</v>
      </c>
      <c r="Q67" s="43" t="s">
        <v>3</v>
      </c>
      <c r="R67" s="44" t="s">
        <v>5</v>
      </c>
      <c r="S67" s="45" t="s">
        <v>8</v>
      </c>
    </row>
    <row r="68" spans="1:24" x14ac:dyDescent="0.3">
      <c r="P68" s="7" t="str">
        <f>IF($U$6="deutsch",Q68,IF($U$6="français",R68,IF($U$6="italiano",S68)))</f>
        <v>Informationen zum Ausfüllen des Formulars (wird nicht gedruckt)</v>
      </c>
      <c r="Q68" s="41" t="s">
        <v>42</v>
      </c>
      <c r="R68" s="46" t="s">
        <v>43</v>
      </c>
      <c r="S68" s="47" t="s">
        <v>110</v>
      </c>
    </row>
    <row r="69" spans="1:24" x14ac:dyDescent="0.3">
      <c r="P69" s="7" t="str">
        <f t="shared" ref="P69:P107" si="0">IF($U$6="deutsch",Q69,IF($U$6="français",R69,IF($U$6="italiano",S69)))</f>
        <v>Objekt:</v>
      </c>
      <c r="Q69" s="41" t="s">
        <v>14</v>
      </c>
      <c r="R69" s="46" t="s">
        <v>44</v>
      </c>
      <c r="S69" s="47" t="s">
        <v>45</v>
      </c>
    </row>
    <row r="70" spans="1:24" x14ac:dyDescent="0.3">
      <c r="P70" s="7" t="str">
        <f t="shared" si="0"/>
        <v>Auftraggeberschaft:</v>
      </c>
      <c r="Q70" s="41" t="s">
        <v>126</v>
      </c>
      <c r="R70" s="46" t="s">
        <v>46</v>
      </c>
      <c r="S70" s="47" t="s">
        <v>47</v>
      </c>
    </row>
    <row r="71" spans="1:24" x14ac:dyDescent="0.3">
      <c r="P71" s="7" t="str">
        <f t="shared" si="0"/>
        <v>Unternehmung:</v>
      </c>
      <c r="Q71" s="41" t="s">
        <v>21</v>
      </c>
      <c r="R71" s="46" t="s">
        <v>48</v>
      </c>
      <c r="S71" s="47" t="s">
        <v>49</v>
      </c>
    </row>
    <row r="72" spans="1:24" x14ac:dyDescent="0.3">
      <c r="P72" s="7" t="str">
        <f t="shared" si="0"/>
        <v>Angebot vom:</v>
      </c>
      <c r="Q72" s="41" t="s">
        <v>20</v>
      </c>
      <c r="R72" s="46" t="s">
        <v>50</v>
      </c>
      <c r="S72" s="47" t="s">
        <v>51</v>
      </c>
    </row>
    <row r="73" spans="1:24" x14ac:dyDescent="0.3">
      <c r="P73" s="7" t="str">
        <f t="shared" si="0"/>
        <v>Leistungsperiode:</v>
      </c>
      <c r="Q73" s="41" t="s">
        <v>15</v>
      </c>
      <c r="R73" s="46" t="s">
        <v>94</v>
      </c>
      <c r="S73" s="47" t="s">
        <v>111</v>
      </c>
    </row>
    <row r="74" spans="1:24" x14ac:dyDescent="0.3">
      <c r="P74" s="7" t="str">
        <f t="shared" si="0"/>
        <v>Berechnung der Preisänderung mit der Gleitpreisformel nach SIA 122</v>
      </c>
      <c r="Q74" s="41" t="s">
        <v>34</v>
      </c>
      <c r="R74" s="46" t="s">
        <v>72</v>
      </c>
      <c r="S74" s="47" t="s">
        <v>112</v>
      </c>
    </row>
    <row r="75" spans="1:24" x14ac:dyDescent="0.3">
      <c r="P75" s="7" t="str">
        <f t="shared" si="0"/>
        <v xml:space="preserve">Stichtag: </v>
      </c>
      <c r="Q75" s="41" t="s">
        <v>26</v>
      </c>
      <c r="R75" s="46" t="s">
        <v>52</v>
      </c>
      <c r="S75" s="47" t="s">
        <v>53</v>
      </c>
    </row>
    <row r="76" spans="1:24" x14ac:dyDescent="0.3">
      <c r="P76" s="7" t="str">
        <f t="shared" si="0"/>
        <v xml:space="preserve">von: </v>
      </c>
      <c r="Q76" s="41" t="s">
        <v>25</v>
      </c>
      <c r="R76" s="46" t="s">
        <v>54</v>
      </c>
      <c r="S76" s="47" t="s">
        <v>55</v>
      </c>
    </row>
    <row r="77" spans="1:24" x14ac:dyDescent="0.3">
      <c r="P77" s="7" t="str">
        <f t="shared" si="0"/>
        <v>bis:</v>
      </c>
      <c r="Q77" s="41" t="s">
        <v>13</v>
      </c>
      <c r="R77" s="46" t="s">
        <v>56</v>
      </c>
      <c r="S77" s="47" t="s">
        <v>57</v>
      </c>
    </row>
    <row r="78" spans="1:24" x14ac:dyDescent="0.3">
      <c r="P78" s="7" t="str">
        <f t="shared" si="0"/>
        <v>Indizes Code</v>
      </c>
      <c r="Q78" s="41" t="s">
        <v>130</v>
      </c>
      <c r="R78" s="46" t="s">
        <v>73</v>
      </c>
      <c r="S78" s="47" t="s">
        <v>113</v>
      </c>
    </row>
    <row r="79" spans="1:24" x14ac:dyDescent="0.3">
      <c r="P79" s="7" t="str">
        <f t="shared" si="0"/>
        <v>Kostenart</v>
      </c>
      <c r="Q79" s="41" t="s">
        <v>30</v>
      </c>
      <c r="R79" s="46" t="s">
        <v>58</v>
      </c>
      <c r="S79" s="47" t="s">
        <v>114</v>
      </c>
    </row>
    <row r="80" spans="1:24" x14ac:dyDescent="0.3">
      <c r="P80" s="7" t="str">
        <f t="shared" si="0"/>
        <v>Kosten-
anteil</v>
      </c>
      <c r="Q80" s="41" t="s">
        <v>22</v>
      </c>
      <c r="R80" s="46" t="s">
        <v>74</v>
      </c>
      <c r="S80" s="47" t="s">
        <v>115</v>
      </c>
    </row>
    <row r="81" spans="16:19" x14ac:dyDescent="0.3">
      <c r="P81" s="7" t="str">
        <f t="shared" si="0"/>
        <v>Kosten-
anteil in %</v>
      </c>
      <c r="Q81" s="41" t="s">
        <v>23</v>
      </c>
      <c r="R81" s="46" t="s">
        <v>75</v>
      </c>
      <c r="S81" s="47" t="s">
        <v>116</v>
      </c>
    </row>
    <row r="82" spans="16:19" x14ac:dyDescent="0.3">
      <c r="P82" s="7" t="str">
        <f t="shared" si="0"/>
        <v>Indexstand
am Stichtag</v>
      </c>
      <c r="Q82" s="41" t="s">
        <v>24</v>
      </c>
      <c r="R82" s="46" t="s">
        <v>76</v>
      </c>
      <c r="S82" s="47" t="s">
        <v>89</v>
      </c>
    </row>
    <row r="83" spans="16:19" x14ac:dyDescent="0.3">
      <c r="P83" s="7" t="str">
        <f t="shared" si="0"/>
        <v>Indexstand
Durchschnitt
Leistungs-
periode</v>
      </c>
      <c r="Q83" s="41" t="s">
        <v>31</v>
      </c>
      <c r="R83" s="46" t="s">
        <v>77</v>
      </c>
      <c r="S83" s="47" t="s">
        <v>117</v>
      </c>
    </row>
    <row r="84" spans="16:19" ht="20.25" x14ac:dyDescent="0.3">
      <c r="P84" s="7" t="str">
        <f t="shared" si="0"/>
        <v>Quotient
der Indizes</v>
      </c>
      <c r="Q84" s="79" t="s">
        <v>131</v>
      </c>
      <c r="R84" s="46" t="s">
        <v>78</v>
      </c>
      <c r="S84" s="47" t="s">
        <v>118</v>
      </c>
    </row>
    <row r="85" spans="16:19" x14ac:dyDescent="0.3">
      <c r="P85" s="7" t="str">
        <f t="shared" ref="P85" si="1">IF($U$6="deutsch",Q85,IF($U$6="français",R85,IF($U$6="italiano",S85)))</f>
        <v>Quotient der Indizes</v>
      </c>
      <c r="Q85" s="79" t="s">
        <v>132</v>
      </c>
      <c r="R85" s="46" t="s">
        <v>133</v>
      </c>
      <c r="S85" s="47" t="s">
        <v>118</v>
      </c>
    </row>
    <row r="86" spans="16:19" ht="11.25" customHeight="1" x14ac:dyDescent="0.3">
      <c r="P86" s="7" t="str">
        <f t="shared" si="0"/>
        <v>Kostenanteil
nach
Preisänderung</v>
      </c>
      <c r="Q86" s="41" t="s">
        <v>81</v>
      </c>
      <c r="R86" s="46" t="s">
        <v>79</v>
      </c>
      <c r="S86" s="47" t="s">
        <v>119</v>
      </c>
    </row>
    <row r="87" spans="16:19" ht="11.25" customHeight="1" x14ac:dyDescent="0.3">
      <c r="P87" s="7" t="str">
        <f t="shared" ref="P87" si="2">IF($U$6="deutsch",Q87,IF($U$6="français",R87,IF($U$6="italiano",S87)))</f>
        <v>Kostenanteil nach Preisänderung</v>
      </c>
      <c r="Q87" s="41" t="s">
        <v>134</v>
      </c>
      <c r="R87" s="46" t="s">
        <v>79</v>
      </c>
      <c r="S87" s="47" t="s">
        <v>119</v>
      </c>
    </row>
    <row r="88" spans="16:19" ht="20.25" x14ac:dyDescent="0.3">
      <c r="P88" s="7" t="str">
        <f t="shared" si="0"/>
        <v>nicht überwälzungsberechtigter Anteil
(SIA 122:2012, Art. 2.2)</v>
      </c>
      <c r="Q88" s="79" t="s">
        <v>127</v>
      </c>
      <c r="R88" s="48" t="s">
        <v>128</v>
      </c>
      <c r="S88" s="49" t="s">
        <v>129</v>
      </c>
    </row>
    <row r="89" spans="16:19" x14ac:dyDescent="0.3">
      <c r="P89" s="7" t="str">
        <f t="shared" si="0"/>
        <v>Transporte</v>
      </c>
      <c r="Q89" s="41" t="s">
        <v>16</v>
      </c>
      <c r="R89" s="48" t="s">
        <v>82</v>
      </c>
      <c r="S89" s="49" t="s">
        <v>90</v>
      </c>
    </row>
    <row r="90" spans="16:19" x14ac:dyDescent="0.3">
      <c r="P90" s="7" t="str">
        <f t="shared" si="0"/>
        <v>abzüglich Basisindex</v>
      </c>
      <c r="Q90" s="41" t="s">
        <v>27</v>
      </c>
      <c r="R90" s="46" t="s">
        <v>83</v>
      </c>
      <c r="S90" s="47" t="s">
        <v>91</v>
      </c>
    </row>
    <row r="91" spans="16:19" x14ac:dyDescent="0.3">
      <c r="P91" s="7" t="str">
        <f t="shared" si="0"/>
        <v>Preisänderung in %</v>
      </c>
      <c r="Q91" s="41" t="s">
        <v>17</v>
      </c>
      <c r="R91" s="48" t="s">
        <v>84</v>
      </c>
      <c r="S91" s="49" t="s">
        <v>120</v>
      </c>
    </row>
    <row r="92" spans="16:19" ht="11.25" customHeight="1" x14ac:dyDescent="0.3">
      <c r="P92" s="7" t="str">
        <f t="shared" si="0"/>
        <v>Rechnungsbetrag der Arbeiten für die 
Leistungsperiode, exkl. MWST, Rabatte abgezogen
Garantierückbehalt und Skonto nicht abgezogen</v>
      </c>
      <c r="Q92" s="41" t="s">
        <v>29</v>
      </c>
      <c r="R92" s="48" t="s">
        <v>86</v>
      </c>
      <c r="S92" s="49" t="s">
        <v>121</v>
      </c>
    </row>
    <row r="93" spans="16:19" ht="11.25" customHeight="1" x14ac:dyDescent="0.3">
      <c r="P93" s="7" t="str">
        <f t="shared" si="0"/>
        <v>Rechnungsbetrag der 
Preisänderung in CHF, 
ohne MWST</v>
      </c>
      <c r="Q93" s="41" t="s">
        <v>28</v>
      </c>
      <c r="R93" s="46" t="s">
        <v>85</v>
      </c>
      <c r="S93" s="47" t="s">
        <v>122</v>
      </c>
    </row>
    <row r="94" spans="16:19" ht="11.25" customHeight="1" x14ac:dyDescent="0.3">
      <c r="P94" s="7" t="str">
        <f t="shared" si="0"/>
        <v>MWST</v>
      </c>
      <c r="Q94" s="41" t="s">
        <v>33</v>
      </c>
      <c r="R94" s="46" t="s">
        <v>59</v>
      </c>
      <c r="S94" s="47" t="s">
        <v>60</v>
      </c>
    </row>
    <row r="95" spans="16:19" ht="11.25" customHeight="1" x14ac:dyDescent="0.3">
      <c r="P95" s="7" t="str">
        <f t="shared" si="0"/>
        <v>Rechnungsbetrag der 
Preisänderung in CHF, 
inkl. MWST</v>
      </c>
      <c r="Q95" s="41" t="s">
        <v>32</v>
      </c>
      <c r="R95" s="48" t="s">
        <v>87</v>
      </c>
      <c r="S95" s="47" t="s">
        <v>123</v>
      </c>
    </row>
    <row r="96" spans="16:19" x14ac:dyDescent="0.3">
      <c r="P96" s="7" t="str">
        <f t="shared" si="0"/>
        <v>Datum:</v>
      </c>
      <c r="Q96" s="41" t="s">
        <v>36</v>
      </c>
      <c r="R96" s="46" t="s">
        <v>61</v>
      </c>
      <c r="S96" s="47" t="s">
        <v>62</v>
      </c>
    </row>
    <row r="97" spans="16:19" x14ac:dyDescent="0.3">
      <c r="P97" s="7" t="str">
        <f t="shared" si="0"/>
        <v>Bauleitung</v>
      </c>
      <c r="Q97" s="41" t="s">
        <v>12</v>
      </c>
      <c r="R97" s="46" t="s">
        <v>63</v>
      </c>
      <c r="S97" s="47" t="s">
        <v>64</v>
      </c>
    </row>
    <row r="98" spans="16:19" x14ac:dyDescent="0.3">
      <c r="P98" s="7" t="str">
        <f t="shared" si="0"/>
        <v>Unternehmung</v>
      </c>
      <c r="Q98" s="41" t="s">
        <v>18</v>
      </c>
      <c r="R98" s="46" t="s">
        <v>88</v>
      </c>
      <c r="S98" s="47" t="s">
        <v>65</v>
      </c>
    </row>
    <row r="99" spans="16:19" x14ac:dyDescent="0.3">
      <c r="P99" s="7" t="str">
        <f t="shared" si="0"/>
        <v>Örtliche Bauleitung</v>
      </c>
      <c r="Q99" s="41" t="s">
        <v>19</v>
      </c>
      <c r="R99" s="46" t="s">
        <v>63</v>
      </c>
      <c r="S99" s="47" t="s">
        <v>64</v>
      </c>
    </row>
    <row r="100" spans="16:19" x14ac:dyDescent="0.3">
      <c r="P100" s="7" t="str">
        <f t="shared" si="0"/>
        <v>Unterschriften:</v>
      </c>
      <c r="Q100" s="41" t="s">
        <v>37</v>
      </c>
      <c r="R100" s="46" t="s">
        <v>66</v>
      </c>
      <c r="S100" s="47" t="s">
        <v>67</v>
      </c>
    </row>
    <row r="101" spans="16:19" x14ac:dyDescent="0.3">
      <c r="P101" s="7" t="str">
        <f t="shared" si="0"/>
        <v>Bitte Datum immer als Zahl eingeben (Bsp: 20.06.2020)</v>
      </c>
      <c r="Q101" s="41" t="s">
        <v>108</v>
      </c>
      <c r="R101" s="46" t="s">
        <v>109</v>
      </c>
      <c r="S101" s="47" t="s">
        <v>124</v>
      </c>
    </row>
    <row r="102" spans="16:19" x14ac:dyDescent="0.3">
      <c r="P102" s="7" t="str">
        <f t="shared" si="0"/>
        <v>&lt;&lt; Summe der 'Kostenanteile in %' nicht korrekt</v>
      </c>
      <c r="Q102" s="41" t="s">
        <v>93</v>
      </c>
      <c r="R102" s="46" t="s">
        <v>92</v>
      </c>
      <c r="S102" s="47" t="s">
        <v>125</v>
      </c>
    </row>
    <row r="103" spans="16:19" ht="50.65" x14ac:dyDescent="0.3">
      <c r="P103" s="7" t="str">
        <f t="shared" si="0"/>
        <v>Der «Quotient der Indizes (7)» und die «Kostenanteile (8)» werden für die Berechnung ungerundet weiterverwendet, aber im Formular mit zwei Stellen nach dem Komma dargestellt.
Gerechnet wird mit folgenden Zahlen:</v>
      </c>
      <c r="Q103" s="79" t="s">
        <v>135</v>
      </c>
      <c r="R103" s="48" t="s">
        <v>136</v>
      </c>
      <c r="S103" s="49" t="s">
        <v>137</v>
      </c>
    </row>
    <row r="104" spans="16:19" x14ac:dyDescent="0.3">
      <c r="P104" s="7" t="str">
        <f t="shared" si="0"/>
        <v>offene Zellen im Dokument hervorheben</v>
      </c>
      <c r="Q104" s="41" t="s">
        <v>97</v>
      </c>
      <c r="R104" s="46" t="s">
        <v>100</v>
      </c>
      <c r="S104" s="47" t="s">
        <v>101</v>
      </c>
    </row>
    <row r="105" spans="16:19" x14ac:dyDescent="0.3">
      <c r="P105" s="7" t="str">
        <f t="shared" si="0"/>
        <v>offene Zellen im Dokument NICHT hervorheben</v>
      </c>
      <c r="Q105" s="41" t="s">
        <v>96</v>
      </c>
      <c r="R105" s="46" t="s">
        <v>102</v>
      </c>
      <c r="S105" s="47" t="s">
        <v>103</v>
      </c>
    </row>
    <row r="106" spans="16:19" x14ac:dyDescent="0.3">
      <c r="P106" s="7" t="str">
        <f t="shared" si="0"/>
        <v>Die durch Sie veränderbaren Zellen werden hellgrau hervorgehoben, damit klar ersichtlich ist, wo gegebenenfalls Eingaben zu machen sind.</v>
      </c>
      <c r="Q106" s="41" t="s">
        <v>98</v>
      </c>
      <c r="R106" s="46" t="s">
        <v>104</v>
      </c>
      <c r="S106" s="47" t="s">
        <v>105</v>
      </c>
    </row>
    <row r="107" spans="16:19" x14ac:dyDescent="0.3">
      <c r="P107" s="7" t="str">
        <f t="shared" si="0"/>
        <v>Die durch Sie veränderbaren Zellen werden nicht mehr hellgrau hervorgehoben; optimal für den Ausdruck.</v>
      </c>
      <c r="Q107" s="41" t="s">
        <v>99</v>
      </c>
      <c r="R107" s="46" t="s">
        <v>106</v>
      </c>
      <c r="S107" s="47" t="s">
        <v>107</v>
      </c>
    </row>
  </sheetData>
  <sheetProtection algorithmName="SHA-512" hashValue="3Nvk8m6QBjLnfxL8C+A7jwp+q0ijDVEJ8LOCQvrW0e0Inmfhfp6tx6zHyT/RkiDIRh6zArl+Zai3u5mc0WZ/kQ==" saltValue="DBeq3cnCKZbaMuE3tUgavQ==" spinCount="100000" sheet="1" scenarios="1" formatCells="0" selectLockedCells="1"/>
  <mergeCells count="24">
    <mergeCell ref="U3:X3"/>
    <mergeCell ref="U4:X4"/>
    <mergeCell ref="F64:I64"/>
    <mergeCell ref="M14:N14"/>
    <mergeCell ref="M16:N16"/>
    <mergeCell ref="G16:I16"/>
    <mergeCell ref="K64:N64"/>
    <mergeCell ref="F62:I62"/>
    <mergeCell ref="K62:N62"/>
    <mergeCell ref="G55:I55"/>
    <mergeCell ref="K53:M55"/>
    <mergeCell ref="U18:X21"/>
    <mergeCell ref="U23:W23"/>
    <mergeCell ref="B2:D2"/>
    <mergeCell ref="B14:C14"/>
    <mergeCell ref="B63:C63"/>
    <mergeCell ref="D8:N8"/>
    <mergeCell ref="D10:N10"/>
    <mergeCell ref="D12:N12"/>
    <mergeCell ref="B53:D55"/>
    <mergeCell ref="B8:C8"/>
    <mergeCell ref="B10:C10"/>
    <mergeCell ref="B12:C12"/>
    <mergeCell ref="B23:D23"/>
  </mergeCells>
  <conditionalFormatting sqref="B6:N22 B23 E23:N23 B24:N64">
    <cfRule type="expression" dxfId="0" priority="2">
      <formula>IF(Status=1,NOT(CELL("Schutz",B6)))</formula>
    </cfRule>
  </conditionalFormatting>
  <dataValidations disablePrompts="1" count="7">
    <dataValidation type="date" operator="greaterThanOrEqual" allowBlank="1" showInputMessage="1" showErrorMessage="1" errorTitle="Fehler im Datum" error="Dieses Datum muss nach dem Stichtag liegen." sqref="E16" xr:uid="{00000000-0002-0000-0000-000000000000}">
      <formula1>K14</formula1>
    </dataValidation>
    <dataValidation operator="greaterThan" allowBlank="1" showInputMessage="1" showErrorMessage="1" errorTitle="Fehler im Datum" error="Enddatum Leistungsperiode muss nach Anfangsdatum liegen." sqref="R75" xr:uid="{00000000-0002-0000-0000-000001000000}"/>
    <dataValidation type="date" operator="greaterThan" allowBlank="1" showInputMessage="1" showErrorMessage="1" errorTitle="Fehler im Datum" error="Enddatum Leistungsperiode muss nach Anfangsdatum liegen." sqref="S75" xr:uid="{00000000-0002-0000-0000-000002000000}">
      <formula1>J5</formula1>
    </dataValidation>
    <dataValidation type="list" allowBlank="1" showInputMessage="1" showErrorMessage="1" sqref="U6" xr:uid="{00000000-0002-0000-0000-000003000000}">
      <formula1>Sprache</formula1>
    </dataValidation>
    <dataValidation type="date" operator="greaterThanOrEqual" allowBlank="1" showInputMessage="1" showErrorMessage="1" errorTitle="Fehler / Erreur / Errore" error="Dieses Datum muss nach dem Stichtag liegen._x000a_Cette date doit être supérieure à la date de référence._x000a_Questa data deve essere superiore alla data di riferimento." sqref="G16:I16" xr:uid="{00000000-0002-0000-0000-000004000000}">
      <formula1>M14</formula1>
    </dataValidation>
    <dataValidation type="date" operator="greaterThan" allowBlank="1" showInputMessage="1" showErrorMessage="1" errorTitle="Fehler / Erreur / Errore" error="Enddatum Leistungsperiode muss nach Anfangsdatum liegen._x000a_La date de la fin de la période de prestations doit être supérieure à la date du début._x000a_La data d. fine del p. di prest. deve essere superiore alla data dell’inizio." sqref="M16:N16" xr:uid="{00000000-0002-0000-0000-000005000000}">
      <formula1>G16</formula1>
    </dataValidation>
    <dataValidation type="list" allowBlank="1" showInputMessage="1" showErrorMessage="1" sqref="U3:X3" xr:uid="{16D282DE-00DA-4FE2-BE9D-971BF311542D}">
      <formula1>$P$104:$P$105</formula1>
    </dataValidation>
  </dataValidations>
  <pageMargins left="0.70866141732283472" right="0.31496062992125984" top="0.31496062992125984" bottom="0.78740157480314965" header="0.31496062992125984" footer="0.31496062992125984"/>
  <pageSetup paperSize="9" orientation="portrait" horizontalDpi="300" verticalDpi="300" r:id="rId1"/>
  <headerFooter differentFirst="1">
    <firstFooter>&amp;L&amp;8Copyright 2025 KBOB&amp;C&amp;8KBOB-Dokument &amp;"Arial,Fett"Nr. 60&amp;R&amp;8Version 2025 (1.0) d/f/i</firstFooter>
  </headerFooter>
  <ignoredErrors>
    <ignoredError sqref="K62 D62 F62 D4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SIA 122</vt:lpstr>
      <vt:lpstr>'SIA 122'!Druckbereich</vt:lpstr>
      <vt:lpstr>Sprache</vt:lpstr>
      <vt:lpstr>Status</vt:lpstr>
      <vt:lpstr>Zellmarkierung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Preisänderung GPF</dc:title>
  <dc:creator>KBOB</dc:creator>
  <cp:lastModifiedBy>Marcel Komar</cp:lastModifiedBy>
  <cp:lastPrinted>2025-09-24T13:39:20Z</cp:lastPrinted>
  <dcterms:created xsi:type="dcterms:W3CDTF">1999-04-15T15:37:57Z</dcterms:created>
  <dcterms:modified xsi:type="dcterms:W3CDTF">2025-09-24T13:41:14Z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