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245_Preisänderung SIA 122\"/>
    </mc:Choice>
  </mc:AlternateContent>
  <xr:revisionPtr revIDLastSave="0" documentId="13_ncr:1_{9B00C24C-4B8B-4313-A774-61AAE10BCE6D}" xr6:coauthVersionLast="47" xr6:coauthVersionMax="47" xr10:uidLastSave="{00000000-0000-0000-0000-000000000000}"/>
  <bookViews>
    <workbookView xWindow="14317" yWindow="0" windowWidth="14565" windowHeight="15563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122'!$B$1:$N$66</definedName>
    <definedName name="Sprache">'SIA 122'!$Y$6:$Y$8</definedName>
    <definedName name="Status">'SIA 122'!$Y$3</definedName>
    <definedName name="Zellmarkierung">'SIA 122'!$U$3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14" l="1"/>
  <c r="M44" i="14"/>
  <c r="M42" i="14"/>
  <c r="M40" i="14"/>
  <c r="M38" i="14"/>
  <c r="M36" i="14"/>
  <c r="M34" i="14"/>
  <c r="M32" i="14"/>
  <c r="M30" i="14"/>
  <c r="M28" i="14"/>
  <c r="M26" i="14"/>
  <c r="Y3" i="14"/>
  <c r="P102" i="14"/>
  <c r="U4" i="14" s="1"/>
  <c r="P103" i="14"/>
  <c r="P104" i="14"/>
  <c r="P105" i="14"/>
  <c r="P76" i="14" l="1"/>
  <c r="B7" i="14" s="1"/>
  <c r="P101" i="14" l="1"/>
  <c r="P88" i="14" l="1"/>
  <c r="P87" i="14"/>
  <c r="N19" i="14" s="1"/>
  <c r="P94" i="14" l="1"/>
  <c r="K58" i="14" s="1"/>
  <c r="P95" i="14"/>
  <c r="M60" i="14" s="1"/>
  <c r="B24" i="14"/>
  <c r="P89" i="14"/>
  <c r="D46" i="14" s="1"/>
  <c r="P90" i="14"/>
  <c r="K50" i="14" s="1"/>
  <c r="P91" i="14"/>
  <c r="K53" i="14" s="1"/>
  <c r="P92" i="14"/>
  <c r="B54" i="14" s="1"/>
  <c r="P93" i="14"/>
  <c r="K54" i="14" s="1"/>
  <c r="P80" i="14"/>
  <c r="B19" i="14" s="1"/>
  <c r="P81" i="14"/>
  <c r="D19" i="14" s="1"/>
  <c r="P82" i="14"/>
  <c r="F19" i="14" s="1"/>
  <c r="P83" i="14"/>
  <c r="G19" i="14" s="1"/>
  <c r="P84" i="14"/>
  <c r="I19" i="14" s="1"/>
  <c r="P85" i="14"/>
  <c r="K19" i="14" s="1"/>
  <c r="P86" i="14"/>
  <c r="M19" i="14" s="1"/>
  <c r="P100" i="14"/>
  <c r="U15" i="14" s="1"/>
  <c r="P99" i="14"/>
  <c r="B65" i="14" s="1"/>
  <c r="P98" i="14"/>
  <c r="D63" i="14" s="1"/>
  <c r="P97" i="14"/>
  <c r="K63" i="14" s="1"/>
  <c r="P96" i="14"/>
  <c r="B63" i="14" s="1"/>
  <c r="P79" i="14"/>
  <c r="K17" i="14" s="1"/>
  <c r="P78" i="14"/>
  <c r="F17" i="14" s="1"/>
  <c r="P77" i="14"/>
  <c r="K15" i="14" s="1"/>
  <c r="P75" i="14"/>
  <c r="B6" i="14" s="1"/>
  <c r="P74" i="14"/>
  <c r="B17" i="14" s="1"/>
  <c r="P73" i="14"/>
  <c r="B15" i="14" s="1"/>
  <c r="P72" i="14"/>
  <c r="B13" i="14" s="1"/>
  <c r="P71" i="14"/>
  <c r="B11" i="14" s="1"/>
  <c r="P70" i="14"/>
  <c r="B9" i="14" s="1"/>
  <c r="P69" i="14"/>
  <c r="U1" i="14" s="1"/>
  <c r="E48" i="14" l="1"/>
  <c r="N28" i="14" l="1"/>
  <c r="G48" i="14"/>
  <c r="U48" i="14" s="1"/>
  <c r="N46" i="14"/>
  <c r="N26" i="14"/>
  <c r="N30" i="14"/>
  <c r="N32" i="14"/>
  <c r="N34" i="14"/>
  <c r="N36" i="14"/>
  <c r="N38" i="14"/>
  <c r="N40" i="14"/>
  <c r="N42" i="14"/>
  <c r="N44" i="14"/>
  <c r="N53" i="14" l="1"/>
  <c r="N56" i="14" s="1"/>
  <c r="N48" i="14"/>
  <c r="N58" i="14" l="1"/>
  <c r="N60" i="14" s="1"/>
</calcChain>
</file>

<file path=xl/sharedStrings.xml><?xml version="1.0" encoding="utf-8"?>
<sst xmlns="http://schemas.openxmlformats.org/spreadsheetml/2006/main" count="141" uniqueCount="135">
  <si>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</si>
  <si>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</si>
  <si>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</si>
  <si>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</si>
  <si>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</si>
  <si>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</si>
  <si>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</si>
  <si>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</si>
  <si>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</si>
  <si>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</si>
  <si>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</si>
  <si>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</si>
  <si>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bis:</t>
  </si>
  <si>
    <t>Objekt:</t>
  </si>
  <si>
    <t>Leistungsperiode:</t>
  </si>
  <si>
    <t>Indices Code</t>
  </si>
  <si>
    <t>Transporte</t>
  </si>
  <si>
    <t>Preisänderung in %</t>
  </si>
  <si>
    <t>Angebot vom:</t>
  </si>
  <si>
    <t>Kosten-
anteil</t>
  </si>
  <si>
    <t>Kosten-
anteil in %</t>
  </si>
  <si>
    <t>Indexstand
am Stichtag</t>
  </si>
  <si>
    <t>Quotient
der Indices</t>
  </si>
  <si>
    <t xml:space="preserve">von: </t>
  </si>
  <si>
    <t xml:space="preserve">Stichtag: </t>
  </si>
  <si>
    <t>abzüglich Basisindex</t>
  </si>
  <si>
    <t>Rechnungsbetrag der 
Preisänderung in CHF, 
ohne MWST</t>
  </si>
  <si>
    <t>nicht überwälzungsberechtigter Anteil</t>
  </si>
  <si>
    <t>Kostenart</t>
  </si>
  <si>
    <t>Indexstand
Durchschnitt
Leistungs-
periode</t>
  </si>
  <si>
    <t>Auftraggeber: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</si>
  <si>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</si>
  <si>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</si>
  <si>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</si>
  <si>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</si>
  <si>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</si>
  <si>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</si>
  <si>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</si>
  <si>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</si>
  <si>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</si>
  <si>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</si>
  <si>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</si>
  <si>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Informazioni sulla compilazione del modulo (non viene stampato)</t>
  </si>
  <si>
    <t>Objet:</t>
  </si>
  <si>
    <t>Oggetto:</t>
  </si>
  <si>
    <t>Committente:</t>
  </si>
  <si>
    <t>Offre du:</t>
  </si>
  <si>
    <t>Offerta del:</t>
  </si>
  <si>
    <t>Periodo di prestazione: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</si>
  <si>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</si>
  <si>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</si>
  <si>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</si>
  <si>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</si>
  <si>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</si>
  <si>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</si>
  <si>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</si>
  <si>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</si>
  <si>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</si>
  <si>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</si>
  <si>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</si>
  <si>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Signatures:</t>
  </si>
  <si>
    <t>Firme:</t>
  </si>
  <si>
    <t>Bitte Datum immer als Zahl eingeben (Bsp: 20.09.2015)</t>
  </si>
  <si>
    <t>La date doit être indiquée en chiffres  (p.ex. 20.09.2015)</t>
  </si>
  <si>
    <t>La data dev'essere scritta in cifre (p.es. 20.09.2015)</t>
  </si>
  <si>
    <t>deutsch</t>
  </si>
  <si>
    <t>français</t>
  </si>
  <si>
    <t>italiano</t>
  </si>
  <si>
    <t>Sprache/Langue/Lingua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</si>
  <si>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</si>
  <si>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</si>
  <si>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</si>
  <si>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</si>
  <si>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</si>
  <si>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</si>
  <si>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</si>
  <si>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</si>
  <si>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</si>
  <si>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Quote-part des coûts non transférable</t>
  </si>
  <si>
    <t>Transports</t>
  </si>
  <si>
    <t>./. Indice de base</t>
  </si>
  <si>
    <t>Variation de prix</t>
  </si>
  <si>
    <t>Variation de prix à facturer sans TVA</t>
  </si>
  <si>
    <t>Variation de prix à facturer avec TVA</t>
  </si>
  <si>
    <t>Calcolo delle variazioni di prezzo secondo il metodo parametrico, norma SIA 122</t>
  </si>
  <si>
    <t>Indici, codici</t>
  </si>
  <si>
    <t>Tipo di costi</t>
  </si>
  <si>
    <t>Indice alla data di riferimento</t>
  </si>
  <si>
    <t>Indice medio durante il periodo di prestazione</t>
  </si>
  <si>
    <t>Rapporto fra indici</t>
  </si>
  <si>
    <t>Aliquota dell'indice</t>
  </si>
  <si>
    <t>Aliquota dei costi non trasferabile</t>
  </si>
  <si>
    <t>Trasporti</t>
  </si>
  <si>
    <t>./. indice di base</t>
  </si>
  <si>
    <t>Indice parametrico</t>
  </si>
  <si>
    <t>Variazione totale di prezzo, senza IVA: da riportare sulla fattura</t>
  </si>
  <si>
    <t>Variazione totale di prezzo,  IVA inclusa: da riportare sulla fattura</t>
  </si>
  <si>
    <t>&lt;&lt; La somme 'Quote-part des coûts' n'est pas correcte</t>
  </si>
  <si>
    <t>&lt;&lt; Summe der 'Kostenanteile in %' nicht korrekt</t>
  </si>
  <si>
    <t>&lt;&lt; La somma 'Percentuale dei costi' non è corretta</t>
  </si>
  <si>
    <t>Percen-tuale dei costi</t>
  </si>
  <si>
    <t>Aliquota dei costi</t>
  </si>
  <si>
    <t>Période de prestation:</t>
  </si>
  <si>
    <t>↓↓↓ Logo ↓↓↓</t>
  </si>
  <si>
    <t>für Leistungen in der Objektbewirtschaftung</t>
  </si>
  <si>
    <t>Beauftragter:</t>
  </si>
  <si>
    <t>Rechnungsbetrag der Leistungen für die 
Leistungsperiode, exkl. MWST, Rabatte abgezogen,
Skonto nicht abgezogen</t>
  </si>
  <si>
    <t>Beauftragter</t>
  </si>
  <si>
    <t>Unterschriften</t>
  </si>
  <si>
    <t>Auftraggeber</t>
  </si>
  <si>
    <t>pour des prestations effectuées dans le domaine de la gestion des bâtiments</t>
  </si>
  <si>
    <t>per le prestazioni nell’ambito della gestione delle opere e degli immobili</t>
  </si>
  <si>
    <t>Mandataire</t>
  </si>
  <si>
    <t>Mandatario</t>
  </si>
  <si>
    <t>Mandataire:</t>
  </si>
  <si>
    <t>Mandatario:</t>
  </si>
  <si>
    <t>Committente</t>
  </si>
  <si>
    <t>Montant de la facture pour les prestations exécutés durant la période de prestation (sans TVA, rabais déduits, escompte non déduits)</t>
  </si>
  <si>
    <t>Importo determinante dei prestazioni eseguiti durante il periodo di prestazione, senza IVA (ribassi dedotti, sconto non dedotti)</t>
  </si>
  <si>
    <t>Mandant:</t>
  </si>
  <si>
    <t>Mandant</t>
  </si>
  <si>
    <t>Calcul des variations de prix selon la méthode paramétrique, norme SIA 122</t>
  </si>
  <si>
    <t>v1.6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</si>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</sst>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0" fontId="3" fillId="2" borderId="0" xfId="2" applyNumberFormat="1" applyFont="1" applyFill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2" fillId="3" borderId="0" xfId="0" applyNumberFormat="1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10" fontId="2" fillId="2" borderId="0" xfId="2" applyNumberFormat="1" applyFont="1" applyFill="1" applyBorder="1" applyProtection="1"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167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167" fontId="2" fillId="2" borderId="0" xfId="1" applyNumberFormat="1" applyFont="1" applyFill="1" applyBorder="1" applyProtection="1"/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tabSelected="1" zoomScaleNormal="100" workbookViewId="0">
      <selection activeCell="D9" sqref="D9:N9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3" width="50.73046875" style="7" customWidth="1"/>
    <col min="24" max="24" width="11.3984375" style="7"/>
    <col min="25" max="25" width="11.3984375" style="7" hidden="1" customWidth="1"/>
    <col min="26" max="16384" width="11.3984375" style="7"/>
  </cols>
  <sheetData>
    <row r="1" spans="1:25" ht="18" customHeight="1" x14ac:dyDescent="0.3">
      <c r="A1" s="1"/>
      <c r="B1" s="1"/>
      <c r="C1" s="1"/>
      <c r="D1" s="1"/>
      <c r="E1" s="1"/>
      <c r="F1" s="1"/>
      <c r="G1" s="1"/>
      <c r="H1" s="1"/>
      <c r="I1" s="57"/>
      <c r="J1" s="1"/>
      <c r="K1" s="1"/>
      <c r="L1" s="1"/>
      <c r="M1" s="1"/>
      <c r="N1" s="1"/>
      <c r="U1" s="58" t="str">
        <f>P69</f>
        <v>Informationen zum Ausfüllen des Formulars (wird nicht gedruckt)</v>
      </c>
      <c r="V1" s="59"/>
      <c r="W1" s="59"/>
    </row>
    <row r="2" spans="1:25" ht="75" customHeight="1" x14ac:dyDescent="0.3">
      <c r="A2" s="73" t="s">
        <v>103</v>
      </c>
      <c r="B2" s="83"/>
      <c r="C2" s="83"/>
      <c r="D2" s="83"/>
      <c r="E2" s="1"/>
      <c r="F2" s="1"/>
      <c r="G2" s="1"/>
      <c r="H2" s="1"/>
      <c r="I2" s="57"/>
      <c r="J2" s="1"/>
      <c r="K2" s="1"/>
      <c r="L2" s="1"/>
      <c r="M2" s="1"/>
      <c r="N2" s="1"/>
      <c r="U2" s="39"/>
      <c r="V2" s="39"/>
      <c r="W2" s="76" t="s">
        <v>122</v>
      </c>
    </row>
    <row r="3" spans="1:25" ht="12" customHeight="1" x14ac:dyDescent="0.3">
      <c r="A3" s="1"/>
      <c r="B3" s="1"/>
      <c r="C3" s="1"/>
      <c r="D3" s="1"/>
      <c r="E3" s="1"/>
      <c r="F3" s="1"/>
      <c r="G3" s="1"/>
      <c r="H3" s="1"/>
      <c r="I3" s="57"/>
      <c r="J3" s="1"/>
      <c r="K3" s="1"/>
      <c r="L3" s="1"/>
      <c r="M3" s="1"/>
      <c r="N3" s="1"/>
      <c r="U3" s="93" t="s">
        <v>123</v>
      </c>
      <c r="V3" s="93"/>
      <c r="W3" s="93"/>
      <c r="Y3" s="74">
        <f>IF(OR(Zellmarkierung=Q102,Zellmarkierung=R102,Zellmarkierung=S102),1,2)</f>
        <v>1</v>
      </c>
    </row>
    <row r="4" spans="1:25" ht="35.25" customHeight="1" x14ac:dyDescent="0.3">
      <c r="A4" s="1"/>
      <c r="B4" s="1"/>
      <c r="C4" s="1"/>
      <c r="D4" s="1"/>
      <c r="E4" s="1"/>
      <c r="F4" s="1"/>
      <c r="G4" s="1"/>
      <c r="H4" s="1"/>
      <c r="I4" s="57"/>
      <c r="J4" s="1"/>
      <c r="K4" s="1"/>
      <c r="L4" s="1"/>
      <c r="M4" s="1"/>
      <c r="N4" s="1"/>
      <c r="U4" s="94" t="str">
        <f>IF(Zellmarkierung=P102,P104,P105)</f>
        <v>Die durch Sie veränderbaren Zellen werden hellgrau hervorgehoben, damit klar ersichtlich ist, wo gegebenenfalls Eingaben zu machen sind.</v>
      </c>
      <c r="V4" s="94"/>
      <c r="W4" s="94"/>
    </row>
    <row r="5" spans="1:25" ht="18" customHeight="1" x14ac:dyDescent="0.3">
      <c r="A5" s="1"/>
      <c r="B5" s="1"/>
      <c r="C5" s="6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9"/>
      <c r="V5" s="39"/>
      <c r="W5" s="39"/>
    </row>
    <row r="6" spans="1:25" s="37" customFormat="1" ht="13.9" x14ac:dyDescent="0.4">
      <c r="A6" s="35"/>
      <c r="B6" s="35" t="str">
        <f>P75</f>
        <v>Berechnung der Preisänderung mit der Gleitpreisformel nach SIA 122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T6" s="36"/>
      <c r="U6" s="70" t="s">
        <v>65</v>
      </c>
      <c r="V6" s="38"/>
      <c r="W6" s="40" t="s">
        <v>68</v>
      </c>
      <c r="Y6" s="37" t="s">
        <v>65</v>
      </c>
    </row>
    <row r="7" spans="1:25" ht="12.75" customHeight="1" x14ac:dyDescent="0.4">
      <c r="A7" s="1"/>
      <c r="B7" s="35" t="str">
        <f>P76</f>
        <v>für Leistungen in der Objektbewirtschaftung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9"/>
      <c r="V7" s="39"/>
      <c r="W7" s="39"/>
      <c r="Y7" s="7" t="s">
        <v>66</v>
      </c>
    </row>
    <row r="8" spans="1:25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U8" s="39"/>
      <c r="V8" s="39"/>
      <c r="W8" s="39"/>
      <c r="Y8" s="7" t="s">
        <v>67</v>
      </c>
    </row>
    <row r="9" spans="1:25" x14ac:dyDescent="0.3">
      <c r="A9" s="2"/>
      <c r="B9" s="84" t="str">
        <f>P70</f>
        <v>Objekt:</v>
      </c>
      <c r="C9" s="8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U9" s="39"/>
      <c r="V9" s="39"/>
      <c r="W9" s="39"/>
    </row>
    <row r="10" spans="1:25" ht="2.1" customHeight="1" x14ac:dyDescent="0.3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U10" s="39"/>
      <c r="V10" s="39"/>
      <c r="W10" s="39"/>
    </row>
    <row r="11" spans="1:25" x14ac:dyDescent="0.3">
      <c r="A11" s="2"/>
      <c r="B11" s="84" t="str">
        <f>P71</f>
        <v>Auftraggeber:</v>
      </c>
      <c r="C11" s="84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U11" s="39"/>
      <c r="V11" s="39"/>
      <c r="W11" s="39"/>
    </row>
    <row r="12" spans="1:25" ht="2.1" customHeight="1" x14ac:dyDescent="0.3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U12" s="39"/>
      <c r="V12" s="39"/>
      <c r="W12" s="39"/>
    </row>
    <row r="13" spans="1:25" x14ac:dyDescent="0.3">
      <c r="A13" s="2"/>
      <c r="B13" s="84" t="str">
        <f>P72</f>
        <v>Beauftragter:</v>
      </c>
      <c r="C13" s="84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U13" s="39"/>
      <c r="V13" s="39"/>
      <c r="W13" s="39"/>
    </row>
    <row r="14" spans="1:25" ht="2.1" customHeight="1" x14ac:dyDescent="0.3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U14" s="39"/>
      <c r="V14" s="39"/>
      <c r="W14" s="39"/>
    </row>
    <row r="15" spans="1:25" x14ac:dyDescent="0.3">
      <c r="A15" s="2"/>
      <c r="B15" s="84" t="str">
        <f>P73</f>
        <v>Angebot vom:</v>
      </c>
      <c r="C15" s="84"/>
      <c r="D15" s="77"/>
      <c r="E15" s="1"/>
      <c r="F15" s="1"/>
      <c r="G15" s="1"/>
      <c r="H15" s="1"/>
      <c r="I15" s="1"/>
      <c r="J15" s="1"/>
      <c r="K15" s="16" t="str">
        <f>P77</f>
        <v xml:space="preserve">Stichtag: </v>
      </c>
      <c r="L15" s="13" t="s">
        <v>24</v>
      </c>
      <c r="M15" s="85"/>
      <c r="N15" s="85"/>
      <c r="O15" s="16"/>
      <c r="P15" s="14"/>
      <c r="Q15" s="14"/>
      <c r="R15" s="14"/>
      <c r="S15" s="14"/>
      <c r="T15" s="16"/>
      <c r="U15" s="39" t="str">
        <f>P100</f>
        <v>Bitte Datum immer als Zahl eingeben (Bsp: 20.09.2015)</v>
      </c>
      <c r="V15" s="39"/>
      <c r="W15" s="39"/>
    </row>
    <row r="16" spans="1:25" ht="2.1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U16" s="39"/>
      <c r="V16" s="39"/>
      <c r="W16" s="39"/>
    </row>
    <row r="17" spans="1:23" x14ac:dyDescent="0.3">
      <c r="A17" s="1"/>
      <c r="B17" s="1" t="str">
        <f>P74</f>
        <v>Leistungsperiode:</v>
      </c>
      <c r="C17" s="1"/>
      <c r="D17" s="54"/>
      <c r="E17" s="54"/>
      <c r="F17" s="16" t="str">
        <f>P78</f>
        <v xml:space="preserve">von: </v>
      </c>
      <c r="G17" s="85"/>
      <c r="H17" s="85"/>
      <c r="I17" s="85"/>
      <c r="J17" s="1"/>
      <c r="K17" s="16" t="str">
        <f>P79</f>
        <v>bis:</v>
      </c>
      <c r="L17" s="1"/>
      <c r="M17" s="85"/>
      <c r="N17" s="85"/>
      <c r="U17" s="39"/>
      <c r="V17" s="39"/>
      <c r="W17" s="39"/>
    </row>
    <row r="18" spans="1:2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U18" s="39"/>
      <c r="V18" s="39"/>
      <c r="W18" s="39"/>
    </row>
    <row r="19" spans="1:23" ht="56.25" customHeight="1" x14ac:dyDescent="0.3">
      <c r="A19" s="55"/>
      <c r="B19" s="55" t="str">
        <f>P80</f>
        <v>Indices Code</v>
      </c>
      <c r="C19" s="2"/>
      <c r="D19" s="1" t="str">
        <f>P81</f>
        <v>Kostenart</v>
      </c>
      <c r="E19" s="2"/>
      <c r="F19" s="55" t="str">
        <f>P82</f>
        <v>Kosten-
anteil</v>
      </c>
      <c r="G19" s="55" t="str">
        <f>P83</f>
        <v>Kosten-
anteil in %</v>
      </c>
      <c r="H19" s="2"/>
      <c r="I19" s="55" t="str">
        <f>P84</f>
        <v>Indexstand
am Stichtag</v>
      </c>
      <c r="J19" s="2"/>
      <c r="K19" s="55" t="str">
        <f>P85</f>
        <v>Indexstand
Durchschnitt
Leistungs-
periode</v>
      </c>
      <c r="L19" s="55"/>
      <c r="M19" s="55" t="str">
        <f>P86</f>
        <v>Quotient
der Indices</v>
      </c>
      <c r="N19" s="55" t="str">
        <f>P87</f>
        <v>Kostenanteil
nach
Preisänderung</v>
      </c>
      <c r="U19" s="39"/>
      <c r="V19" s="39"/>
      <c r="W19" s="39"/>
    </row>
    <row r="20" spans="1:23" ht="2.1" customHeight="1" x14ac:dyDescent="0.3">
      <c r="A20" s="4"/>
      <c r="B20" s="4"/>
      <c r="C20" s="4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U20" s="39"/>
      <c r="V20" s="39"/>
      <c r="W20" s="39"/>
    </row>
    <row r="21" spans="1:23" ht="12.75" customHeight="1" x14ac:dyDescent="0.3">
      <c r="A21" s="17"/>
      <c r="B21" s="17">
        <v>1</v>
      </c>
      <c r="C21" s="18">
        <v>2</v>
      </c>
      <c r="D21" s="17"/>
      <c r="E21" s="18"/>
      <c r="F21" s="17">
        <v>3</v>
      </c>
      <c r="G21" s="19">
        <v>4</v>
      </c>
      <c r="H21" s="18"/>
      <c r="I21" s="19">
        <v>5</v>
      </c>
      <c r="J21" s="18"/>
      <c r="K21" s="19">
        <v>6</v>
      </c>
      <c r="L21" s="18"/>
      <c r="M21" s="19">
        <v>7</v>
      </c>
      <c r="N21" s="19">
        <v>8</v>
      </c>
      <c r="U21" s="39"/>
      <c r="V21" s="39"/>
      <c r="W21" s="39"/>
    </row>
    <row r="22" spans="1:23" ht="12.75" customHeight="1" x14ac:dyDescent="0.4">
      <c r="A22" s="71"/>
      <c r="B22" s="53"/>
      <c r="C22" s="20"/>
      <c r="D22" s="53"/>
      <c r="E22" s="20"/>
      <c r="F22" s="53"/>
      <c r="G22" s="21"/>
      <c r="H22" s="20"/>
      <c r="I22" s="22" t="s">
        <v>36</v>
      </c>
      <c r="J22" s="20"/>
      <c r="K22" s="22" t="s">
        <v>37</v>
      </c>
      <c r="L22" s="20"/>
      <c r="M22" s="22" t="s">
        <v>38</v>
      </c>
      <c r="N22" s="52" t="s">
        <v>76</v>
      </c>
      <c r="U22" s="39"/>
      <c r="V22" s="39"/>
      <c r="W22" s="39"/>
    </row>
    <row r="23" spans="1:23" ht="2.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U23" s="39"/>
      <c r="V23" s="39"/>
      <c r="W23" s="39"/>
    </row>
    <row r="24" spans="1:23" x14ac:dyDescent="0.3">
      <c r="A24" s="3"/>
      <c r="B24" s="3" t="str">
        <f>P88</f>
        <v>nicht überwälzungsberechtigter Anteil</v>
      </c>
      <c r="C24" s="1"/>
      <c r="D24" s="1"/>
      <c r="E24" s="1"/>
      <c r="F24" s="4" t="s">
        <v>0</v>
      </c>
      <c r="G24" s="28">
        <v>0.2</v>
      </c>
      <c r="H24" s="1"/>
      <c r="I24" s="11"/>
      <c r="J24" s="1"/>
      <c r="K24" s="11"/>
      <c r="L24" s="1"/>
      <c r="M24" s="1"/>
      <c r="N24" s="12">
        <v>0.2</v>
      </c>
      <c r="U24" s="39"/>
      <c r="V24" s="39"/>
      <c r="W24" s="39"/>
    </row>
    <row r="25" spans="1:23" ht="2.1" customHeight="1" x14ac:dyDescent="0.3">
      <c r="A25" s="1"/>
      <c r="B25" s="1"/>
      <c r="C25" s="1"/>
      <c r="D25" s="1"/>
      <c r="E25" s="1"/>
      <c r="F25" s="1"/>
      <c r="G25" s="23"/>
      <c r="H25" s="1"/>
      <c r="I25" s="24"/>
      <c r="J25" s="1"/>
      <c r="K25" s="24"/>
      <c r="L25" s="1"/>
      <c r="M25" s="1"/>
      <c r="N25" s="6"/>
      <c r="U25" s="39"/>
      <c r="V25" s="39"/>
      <c r="W25" s="39"/>
    </row>
    <row r="26" spans="1:23" x14ac:dyDescent="0.3">
      <c r="A26" s="8"/>
      <c r="B26" s="79"/>
      <c r="C26" s="1"/>
      <c r="D26" s="79"/>
      <c r="E26" s="1"/>
      <c r="F26" s="4" t="s">
        <v>1</v>
      </c>
      <c r="G26" s="78"/>
      <c r="H26" s="1"/>
      <c r="I26" s="82"/>
      <c r="J26" s="1"/>
      <c r="K26" s="82"/>
      <c r="L26" s="1"/>
      <c r="M26" s="5" t="str">
        <f>IF(K26="","",ROUND(K26/I26,2))</f>
        <v/>
      </c>
      <c r="N26" s="6" t="str">
        <f>IF(K26="","",ROUND(G26*M26,4))</f>
        <v/>
      </c>
      <c r="U26" s="39"/>
      <c r="V26" s="39"/>
      <c r="W26" s="39"/>
    </row>
    <row r="27" spans="1:23" ht="2.1" customHeight="1" x14ac:dyDescent="0.3">
      <c r="A27" s="8"/>
      <c r="B27" s="8"/>
      <c r="C27" s="1"/>
      <c r="D27" s="9"/>
      <c r="E27" s="1"/>
      <c r="F27" s="1"/>
      <c r="G27" s="10"/>
      <c r="H27" s="1"/>
      <c r="I27" s="11"/>
      <c r="J27" s="1"/>
      <c r="K27" s="11"/>
      <c r="L27" s="1"/>
      <c r="M27" s="5"/>
      <c r="N27" s="6"/>
      <c r="U27" s="39"/>
      <c r="V27" s="39"/>
      <c r="W27" s="39"/>
    </row>
    <row r="28" spans="1:23" x14ac:dyDescent="0.3">
      <c r="A28" s="8"/>
      <c r="B28" s="79"/>
      <c r="C28" s="1"/>
      <c r="D28" s="79"/>
      <c r="E28" s="1"/>
      <c r="F28" s="4" t="s">
        <v>2</v>
      </c>
      <c r="G28" s="78"/>
      <c r="H28" s="1"/>
      <c r="I28" s="82"/>
      <c r="J28" s="1"/>
      <c r="K28" s="82"/>
      <c r="L28" s="1"/>
      <c r="M28" s="5" t="str">
        <f>IF(K28="","",ROUND(K28/I28,2))</f>
        <v/>
      </c>
      <c r="N28" s="6" t="str">
        <f>IF(K28="","",ROUND(G28*M28,4))</f>
        <v/>
      </c>
      <c r="U28" s="39"/>
      <c r="V28" s="39"/>
      <c r="W28" s="39"/>
    </row>
    <row r="29" spans="1:23" ht="2.1" customHeight="1" x14ac:dyDescent="0.3">
      <c r="A29" s="8"/>
      <c r="B29" s="8"/>
      <c r="C29" s="1"/>
      <c r="D29" s="9"/>
      <c r="E29" s="1"/>
      <c r="F29" s="1"/>
      <c r="G29" s="10"/>
      <c r="H29" s="1"/>
      <c r="I29" s="11"/>
      <c r="J29" s="1"/>
      <c r="K29" s="11"/>
      <c r="L29" s="1"/>
      <c r="M29" s="5"/>
      <c r="N29" s="6"/>
      <c r="U29" s="39"/>
      <c r="V29" s="39"/>
      <c r="W29" s="39"/>
    </row>
    <row r="30" spans="1:23" x14ac:dyDescent="0.3">
      <c r="A30" s="8"/>
      <c r="B30" s="79"/>
      <c r="C30" s="1"/>
      <c r="D30" s="79"/>
      <c r="E30" s="1"/>
      <c r="F30" s="4" t="s">
        <v>3</v>
      </c>
      <c r="G30" s="78"/>
      <c r="H30" s="1"/>
      <c r="I30" s="82"/>
      <c r="J30" s="1"/>
      <c r="K30" s="82"/>
      <c r="L30" s="1"/>
      <c r="M30" s="5" t="str">
        <f>IF(K30="","",ROUND(K30/I30,2))</f>
        <v/>
      </c>
      <c r="N30" s="6" t="str">
        <f>IF(K30="","",ROUND(G30*M30,4))</f>
        <v/>
      </c>
      <c r="U30" s="41"/>
      <c r="V30" s="39"/>
      <c r="W30" s="39"/>
    </row>
    <row r="31" spans="1:23" ht="2.1" customHeight="1" x14ac:dyDescent="0.3">
      <c r="A31" s="8"/>
      <c r="B31" s="8"/>
      <c r="C31" s="1"/>
      <c r="D31" s="9"/>
      <c r="E31" s="1"/>
      <c r="F31" s="1"/>
      <c r="G31" s="10"/>
      <c r="H31" s="1"/>
      <c r="I31" s="11"/>
      <c r="J31" s="1"/>
      <c r="K31" s="11"/>
      <c r="L31" s="1"/>
      <c r="M31" s="5"/>
      <c r="N31" s="6"/>
      <c r="U31" s="39"/>
      <c r="V31" s="39"/>
      <c r="W31" s="39"/>
    </row>
    <row r="32" spans="1:23" x14ac:dyDescent="0.3">
      <c r="A32" s="8"/>
      <c r="B32" s="79"/>
      <c r="C32" s="1"/>
      <c r="D32" s="79"/>
      <c r="E32" s="1"/>
      <c r="F32" s="4" t="s">
        <v>4</v>
      </c>
      <c r="G32" s="78"/>
      <c r="H32" s="1"/>
      <c r="I32" s="82"/>
      <c r="J32" s="1"/>
      <c r="K32" s="82"/>
      <c r="L32" s="1"/>
      <c r="M32" s="5" t="str">
        <f>IF(K32="","",ROUND(K32/I32,2))</f>
        <v/>
      </c>
      <c r="N32" s="6" t="str">
        <f>IF(K32="","",ROUND(G32*M32,4))</f>
        <v/>
      </c>
      <c r="U32" s="39"/>
      <c r="V32" s="39"/>
      <c r="W32" s="39"/>
    </row>
    <row r="33" spans="1:23" ht="2.1" customHeight="1" x14ac:dyDescent="0.3">
      <c r="A33" s="8"/>
      <c r="B33" s="8"/>
      <c r="C33" s="1"/>
      <c r="D33" s="9"/>
      <c r="E33" s="1"/>
      <c r="F33" s="1"/>
      <c r="G33" s="10"/>
      <c r="H33" s="1"/>
      <c r="I33" s="11"/>
      <c r="J33" s="1"/>
      <c r="K33" s="11"/>
      <c r="L33" s="1"/>
      <c r="M33" s="5"/>
      <c r="N33" s="6"/>
      <c r="U33" s="39"/>
      <c r="V33" s="39"/>
      <c r="W33" s="39"/>
    </row>
    <row r="34" spans="1:23" x14ac:dyDescent="0.3">
      <c r="A34" s="8"/>
      <c r="B34" s="79"/>
      <c r="C34" s="1"/>
      <c r="D34" s="79"/>
      <c r="E34" s="1"/>
      <c r="F34" s="4" t="s">
        <v>5</v>
      </c>
      <c r="G34" s="78"/>
      <c r="H34" s="1"/>
      <c r="I34" s="82"/>
      <c r="J34" s="1"/>
      <c r="K34" s="82"/>
      <c r="L34" s="1"/>
      <c r="M34" s="5" t="str">
        <f>IF(K34="","",ROUND(K34/I34,2))</f>
        <v/>
      </c>
      <c r="N34" s="6" t="str">
        <f>IF(K34="","",ROUND(G34*M34,4))</f>
        <v/>
      </c>
      <c r="U34" s="39"/>
      <c r="V34" s="39"/>
      <c r="W34" s="39"/>
    </row>
    <row r="35" spans="1:23" ht="2.1" customHeight="1" x14ac:dyDescent="0.3">
      <c r="A35" s="8"/>
      <c r="B35" s="8"/>
      <c r="C35" s="1"/>
      <c r="D35" s="9"/>
      <c r="E35" s="1"/>
      <c r="F35" s="1"/>
      <c r="G35" s="10"/>
      <c r="H35" s="1"/>
      <c r="I35" s="11"/>
      <c r="J35" s="1"/>
      <c r="K35" s="11"/>
      <c r="L35" s="1"/>
      <c r="M35" s="5"/>
      <c r="N35" s="6"/>
      <c r="U35" s="39"/>
      <c r="V35" s="39"/>
      <c r="W35" s="39"/>
    </row>
    <row r="36" spans="1:23" x14ac:dyDescent="0.3">
      <c r="A36" s="8"/>
      <c r="B36" s="79"/>
      <c r="C36" s="1"/>
      <c r="D36" s="79"/>
      <c r="E36" s="1"/>
      <c r="F36" s="4" t="s">
        <v>6</v>
      </c>
      <c r="G36" s="78"/>
      <c r="H36" s="1"/>
      <c r="I36" s="82"/>
      <c r="J36" s="1"/>
      <c r="K36" s="82"/>
      <c r="L36" s="1"/>
      <c r="M36" s="5" t="str">
        <f>IF(K36="","",ROUND(K36/I36,2))</f>
        <v/>
      </c>
      <c r="N36" s="6" t="str">
        <f>IF(K36="","",ROUND(G36*M36,4))</f>
        <v/>
      </c>
      <c r="U36" s="39"/>
      <c r="V36" s="39"/>
      <c r="W36" s="39"/>
    </row>
    <row r="37" spans="1:23" ht="2.1" customHeight="1" x14ac:dyDescent="0.3">
      <c r="A37" s="8"/>
      <c r="B37" s="8"/>
      <c r="C37" s="1"/>
      <c r="D37" s="9"/>
      <c r="E37" s="1"/>
      <c r="F37" s="1"/>
      <c r="G37" s="10"/>
      <c r="H37" s="1"/>
      <c r="I37" s="11"/>
      <c r="J37" s="1"/>
      <c r="K37" s="11"/>
      <c r="L37" s="1"/>
      <c r="M37" s="5"/>
      <c r="N37" s="6"/>
      <c r="U37" s="39"/>
      <c r="V37" s="39"/>
      <c r="W37" s="39"/>
    </row>
    <row r="38" spans="1:23" x14ac:dyDescent="0.3">
      <c r="A38" s="8"/>
      <c r="B38" s="79"/>
      <c r="C38" s="1"/>
      <c r="D38" s="79"/>
      <c r="E38" s="1"/>
      <c r="F38" s="4" t="s">
        <v>7</v>
      </c>
      <c r="G38" s="78"/>
      <c r="H38" s="1"/>
      <c r="I38" s="82"/>
      <c r="J38" s="1"/>
      <c r="K38" s="82"/>
      <c r="L38" s="1"/>
      <c r="M38" s="5" t="str">
        <f>IF(K38="","",ROUND(K38/I38,2))</f>
        <v/>
      </c>
      <c r="N38" s="6" t="str">
        <f>IF(K38="","",ROUND(G38*M38,4))</f>
        <v/>
      </c>
      <c r="U38" s="39"/>
      <c r="V38" s="39"/>
      <c r="W38" s="39"/>
    </row>
    <row r="39" spans="1:23" ht="2.1" customHeight="1" x14ac:dyDescent="0.3">
      <c r="A39" s="8"/>
      <c r="B39" s="8"/>
      <c r="C39" s="1"/>
      <c r="D39" s="9"/>
      <c r="E39" s="1"/>
      <c r="F39" s="1"/>
      <c r="G39" s="10"/>
      <c r="H39" s="1"/>
      <c r="I39" s="11"/>
      <c r="J39" s="1"/>
      <c r="K39" s="11"/>
      <c r="L39" s="1"/>
      <c r="M39" s="5"/>
      <c r="N39" s="6"/>
      <c r="U39" s="39"/>
      <c r="V39" s="39"/>
      <c r="W39" s="39"/>
    </row>
    <row r="40" spans="1:23" x14ac:dyDescent="0.3">
      <c r="A40" s="8"/>
      <c r="B40" s="79"/>
      <c r="C40" s="1"/>
      <c r="D40" s="79"/>
      <c r="E40" s="1"/>
      <c r="F40" s="4" t="s">
        <v>8</v>
      </c>
      <c r="G40" s="78"/>
      <c r="H40" s="1"/>
      <c r="I40" s="82"/>
      <c r="J40" s="1"/>
      <c r="K40" s="82"/>
      <c r="L40" s="1"/>
      <c r="M40" s="5" t="str">
        <f>IF(K40="","",ROUND(K40/I40,2))</f>
        <v/>
      </c>
      <c r="N40" s="6" t="str">
        <f>IF(K40="","",ROUND(G40*M40,4))</f>
        <v/>
      </c>
      <c r="U40" s="39"/>
      <c r="V40" s="39"/>
      <c r="W40" s="39"/>
    </row>
    <row r="41" spans="1:23" ht="2.1" customHeight="1" x14ac:dyDescent="0.3">
      <c r="A41" s="8"/>
      <c r="B41" s="8"/>
      <c r="C41" s="1"/>
      <c r="D41" s="9"/>
      <c r="E41" s="1"/>
      <c r="F41" s="1"/>
      <c r="G41" s="10"/>
      <c r="H41" s="1"/>
      <c r="I41" s="11"/>
      <c r="J41" s="1"/>
      <c r="K41" s="11"/>
      <c r="L41" s="1"/>
      <c r="M41" s="5"/>
      <c r="N41" s="6"/>
      <c r="U41" s="39"/>
      <c r="V41" s="39"/>
      <c r="W41" s="39"/>
    </row>
    <row r="42" spans="1:23" x14ac:dyDescent="0.3">
      <c r="A42" s="8"/>
      <c r="B42" s="79"/>
      <c r="C42" s="1"/>
      <c r="D42" s="79"/>
      <c r="E42" s="1"/>
      <c r="F42" s="4" t="s">
        <v>9</v>
      </c>
      <c r="G42" s="78"/>
      <c r="H42" s="1"/>
      <c r="I42" s="82"/>
      <c r="J42" s="1"/>
      <c r="K42" s="82"/>
      <c r="L42" s="1"/>
      <c r="M42" s="5" t="str">
        <f>IF(K42="","",ROUND(K42/I42,2))</f>
        <v/>
      </c>
      <c r="N42" s="6" t="str">
        <f>IF(K42="","",ROUND(G42*M42,4))</f>
        <v/>
      </c>
      <c r="U42" s="39"/>
      <c r="V42" s="39"/>
      <c r="W42" s="39"/>
    </row>
    <row r="43" spans="1:23" ht="2.1" customHeight="1" x14ac:dyDescent="0.3">
      <c r="A43" s="8"/>
      <c r="B43" s="8"/>
      <c r="C43" s="1"/>
      <c r="D43" s="9"/>
      <c r="E43" s="1"/>
      <c r="F43" s="1"/>
      <c r="G43" s="10"/>
      <c r="H43" s="1"/>
      <c r="I43" s="11"/>
      <c r="J43" s="1"/>
      <c r="K43" s="11"/>
      <c r="L43" s="1"/>
      <c r="M43" s="5"/>
      <c r="N43" s="6"/>
      <c r="U43" s="39"/>
      <c r="V43" s="39"/>
      <c r="W43" s="39"/>
    </row>
    <row r="44" spans="1:23" x14ac:dyDescent="0.3">
      <c r="A44" s="8"/>
      <c r="B44" s="79"/>
      <c r="C44" s="1"/>
      <c r="D44" s="79"/>
      <c r="E44" s="1"/>
      <c r="F44" s="4"/>
      <c r="G44" s="78"/>
      <c r="H44" s="1"/>
      <c r="I44" s="82"/>
      <c r="J44" s="1"/>
      <c r="K44" s="82"/>
      <c r="L44" s="1"/>
      <c r="M44" s="5" t="str">
        <f>IF(K44="","",ROUND(K44/I44,2))</f>
        <v/>
      </c>
      <c r="N44" s="6" t="str">
        <f>IF(K44="","",ROUND(G44*M44,4))</f>
        <v/>
      </c>
      <c r="U44" s="39"/>
      <c r="V44" s="39"/>
      <c r="W44" s="39"/>
    </row>
    <row r="45" spans="1:23" ht="2.1" customHeight="1" x14ac:dyDescent="0.3">
      <c r="A45" s="8"/>
      <c r="B45" s="8"/>
      <c r="C45" s="1"/>
      <c r="D45" s="9"/>
      <c r="E45" s="1"/>
      <c r="F45" s="1"/>
      <c r="G45" s="10"/>
      <c r="H45" s="1"/>
      <c r="I45" s="11"/>
      <c r="J45" s="1"/>
      <c r="K45" s="98"/>
      <c r="L45" s="1"/>
      <c r="M45" s="5"/>
      <c r="N45" s="6"/>
      <c r="U45" s="39"/>
      <c r="V45" s="39"/>
      <c r="W45" s="39"/>
    </row>
    <row r="46" spans="1:23" ht="12.75" customHeight="1" x14ac:dyDescent="0.3">
      <c r="A46" s="8"/>
      <c r="B46" s="79"/>
      <c r="C46" s="1"/>
      <c r="D46" s="80" t="str">
        <f>P89</f>
        <v>Transporte</v>
      </c>
      <c r="E46" s="1"/>
      <c r="F46" s="4" t="s">
        <v>10</v>
      </c>
      <c r="G46" s="78"/>
      <c r="H46" s="1"/>
      <c r="I46" s="82"/>
      <c r="J46" s="1"/>
      <c r="K46" s="82"/>
      <c r="L46" s="1"/>
      <c r="M46" s="5" t="str">
        <f>IF(K46="","",ROUND(K46/I46,2))</f>
        <v/>
      </c>
      <c r="N46" s="6" t="str">
        <f>IF(K46="","",ROUND(G46*M46,4))</f>
        <v/>
      </c>
      <c r="U46" s="39"/>
      <c r="V46" s="39"/>
      <c r="W46" s="39"/>
    </row>
    <row r="47" spans="1:23" ht="2.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  <c r="U47" s="39"/>
      <c r="V47" s="39"/>
      <c r="W47" s="39"/>
    </row>
    <row r="48" spans="1:23" ht="12.75" customHeight="1" x14ac:dyDescent="0.3">
      <c r="A48" s="1"/>
      <c r="B48" s="1"/>
      <c r="C48" s="1"/>
      <c r="D48" s="1"/>
      <c r="E48" s="25" t="str">
        <f>IF(AND(SUM(D24:D46)&gt;20%,D48&lt;&gt;100%),"&lt;&lt; Kostenanteile noch nicht korrekt","")</f>
        <v/>
      </c>
      <c r="F48" s="26" t="s">
        <v>11</v>
      </c>
      <c r="G48" s="28">
        <f>IF(SUM(G24:G46)=0,"",SUM(G24:G46))</f>
        <v>0.2</v>
      </c>
      <c r="I48" s="1"/>
      <c r="J48" s="1"/>
      <c r="K48" s="1"/>
      <c r="L48" s="1"/>
      <c r="M48" s="1"/>
      <c r="N48" s="6">
        <f>SUM(N24:N46)</f>
        <v>0.2</v>
      </c>
      <c r="U48" s="56" t="str">
        <f>IF(AND(SUM(G24:G46)&gt;20%,G48&lt;&gt;100%),P101,"")</f>
        <v/>
      </c>
      <c r="V48" s="39"/>
      <c r="W48" s="39"/>
    </row>
    <row r="49" spans="1:23" ht="2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  <c r="U49" s="39"/>
      <c r="V49" s="39"/>
      <c r="W49" s="39"/>
    </row>
    <row r="50" spans="1:23" x14ac:dyDescent="0.3">
      <c r="A50" s="1"/>
      <c r="B50" s="1"/>
      <c r="C50" s="1"/>
      <c r="E50" s="1"/>
      <c r="F50" s="4"/>
      <c r="H50" s="1"/>
      <c r="I50" s="1"/>
      <c r="J50" s="1"/>
      <c r="K50" s="1" t="str">
        <f>P90</f>
        <v>abzüglich Basisindex</v>
      </c>
      <c r="L50" s="1"/>
      <c r="M50" s="1"/>
      <c r="N50" s="6">
        <v>-1</v>
      </c>
      <c r="U50" s="39"/>
      <c r="V50" s="39"/>
      <c r="W50" s="39"/>
    </row>
    <row r="51" spans="1:23" ht="6" customHeight="1" x14ac:dyDescent="0.3">
      <c r="A51" s="1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U51" s="39"/>
      <c r="V51" s="39"/>
      <c r="W51" s="39"/>
    </row>
    <row r="52" spans="1:23" ht="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U52" s="39"/>
      <c r="V52" s="39"/>
      <c r="W52" s="39"/>
    </row>
    <row r="53" spans="1:23" s="15" customFormat="1" ht="12.75" customHeight="1" x14ac:dyDescent="0.3">
      <c r="A53" s="3"/>
      <c r="C53" s="31"/>
      <c r="D53" s="31"/>
      <c r="E53" s="3"/>
      <c r="F53" s="3"/>
      <c r="G53" s="3"/>
      <c r="H53" s="3"/>
      <c r="I53" s="3"/>
      <c r="J53" s="3"/>
      <c r="K53" s="65" t="str">
        <f>P91</f>
        <v>Preisänderung in %</v>
      </c>
      <c r="L53" s="3"/>
      <c r="N53" s="28" t="str">
        <f>IF(SUM(N24:N47,N50)&lt;-50%,"",SUM(N24:N47,N50))</f>
        <v/>
      </c>
      <c r="O53" s="3"/>
      <c r="T53" s="3"/>
      <c r="U53" s="40"/>
      <c r="V53" s="42"/>
      <c r="W53" s="40"/>
    </row>
    <row r="54" spans="1:23" ht="12.75" customHeight="1" x14ac:dyDescent="0.3">
      <c r="A54" s="55"/>
      <c r="B54" s="87" t="str">
        <f>P92</f>
        <v>Rechnungsbetrag der Leistungen für die 
Leistungsperiode, exkl. MWST, Rabatte abgezogen,
Skonto nicht abgezogen</v>
      </c>
      <c r="C54" s="88"/>
      <c r="D54" s="88"/>
      <c r="E54" s="63"/>
      <c r="F54" s="63"/>
      <c r="G54" s="63"/>
      <c r="H54" s="63"/>
      <c r="I54" s="64"/>
      <c r="J54" s="1"/>
      <c r="K54" s="89" t="str">
        <f>P93</f>
        <v>Rechnungsbetrag der 
Preisänderung in CHF, 
ohne MWST</v>
      </c>
      <c r="L54" s="90"/>
      <c r="M54" s="90"/>
      <c r="N54" s="1"/>
      <c r="U54" s="39"/>
      <c r="V54" s="39"/>
      <c r="W54" s="39"/>
    </row>
    <row r="55" spans="1:23" ht="12.75" customHeight="1" x14ac:dyDescent="0.3">
      <c r="A55" s="55"/>
      <c r="B55" s="89"/>
      <c r="C55" s="90"/>
      <c r="D55" s="90"/>
      <c r="E55" s="1"/>
      <c r="F55" s="1"/>
      <c r="G55" s="1"/>
      <c r="H55" s="1"/>
      <c r="I55" s="61"/>
      <c r="J55" s="1"/>
      <c r="K55" s="89"/>
      <c r="L55" s="90"/>
      <c r="M55" s="90"/>
      <c r="N55" s="1"/>
      <c r="U55" s="39"/>
      <c r="V55" s="39"/>
      <c r="W55" s="39"/>
    </row>
    <row r="56" spans="1:23" ht="12.75" customHeight="1" x14ac:dyDescent="0.3">
      <c r="A56" s="55"/>
      <c r="B56" s="91"/>
      <c r="C56" s="92"/>
      <c r="D56" s="92"/>
      <c r="E56" s="27"/>
      <c r="F56" s="62" t="s">
        <v>34</v>
      </c>
      <c r="G56" s="96"/>
      <c r="H56" s="96"/>
      <c r="I56" s="97"/>
      <c r="J56" s="1"/>
      <c r="K56" s="89"/>
      <c r="L56" s="90"/>
      <c r="M56" s="90"/>
      <c r="N56" s="68" t="str">
        <f>IF(N53="","",ROUND(G56*N53*2,1)/2)</f>
        <v/>
      </c>
      <c r="U56" s="39"/>
      <c r="V56" s="39"/>
      <c r="W56" s="39"/>
    </row>
    <row r="57" spans="1:23" ht="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66"/>
      <c r="L57" s="1"/>
      <c r="M57" s="1"/>
      <c r="N57" s="1"/>
      <c r="U57" s="39"/>
      <c r="V57" s="39"/>
      <c r="W57" s="39"/>
    </row>
    <row r="58" spans="1:23" ht="13.5" customHeight="1" x14ac:dyDescent="0.3">
      <c r="A58" s="31"/>
      <c r="B58" s="31"/>
      <c r="C58" s="1"/>
      <c r="D58" s="1"/>
      <c r="E58" s="32"/>
      <c r="F58" s="29"/>
      <c r="G58" s="32"/>
      <c r="H58" s="32"/>
      <c r="I58" s="32"/>
      <c r="J58" s="1"/>
      <c r="K58" s="67" t="str">
        <f>P94</f>
        <v>MWST</v>
      </c>
      <c r="L58" s="31"/>
      <c r="M58" s="78">
        <v>8.1000000000000003E-2</v>
      </c>
      <c r="N58" s="68" t="str">
        <f>IF(N53="","",ROUND(M58*N56*2,1)/2)</f>
        <v/>
      </c>
      <c r="U58" s="39"/>
      <c r="V58" s="39"/>
      <c r="W58" s="39"/>
    </row>
    <row r="59" spans="1:23" ht="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U59" s="39"/>
      <c r="V59" s="39"/>
      <c r="W59" s="39"/>
    </row>
    <row r="60" spans="1:23" ht="12.75" customHeight="1" x14ac:dyDescent="0.3">
      <c r="A60" s="31"/>
      <c r="B60" s="31"/>
      <c r="C60" s="31"/>
      <c r="D60" s="1"/>
      <c r="E60" s="1"/>
      <c r="F60" s="29"/>
      <c r="G60" s="32"/>
      <c r="H60" s="32"/>
      <c r="I60" s="32"/>
      <c r="J60" s="1"/>
      <c r="L60" s="3"/>
      <c r="M60" s="33" t="str">
        <f>P95</f>
        <v>Rechnungsbetrag der 
Preisänderung in CHF, 
inkl. MWST</v>
      </c>
      <c r="N60" s="30" t="str">
        <f>IF(N53="","",N56+N58)</f>
        <v/>
      </c>
      <c r="U60" s="39"/>
      <c r="V60" s="39"/>
      <c r="W60" s="39"/>
    </row>
    <row r="61" spans="1:23" ht="6" customHeight="1" x14ac:dyDescent="0.3">
      <c r="A61" s="1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U61" s="39"/>
      <c r="V61" s="39"/>
      <c r="W61" s="39"/>
    </row>
    <row r="62" spans="1:23" ht="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U62" s="39"/>
      <c r="V62" s="39"/>
      <c r="W62" s="39"/>
    </row>
    <row r="63" spans="1:23" ht="12.75" customHeight="1" x14ac:dyDescent="0.3">
      <c r="A63" s="34"/>
      <c r="B63" s="34" t="str">
        <f>P96</f>
        <v>Datum:</v>
      </c>
      <c r="C63" s="1"/>
      <c r="D63" s="81" t="str">
        <f>P98</f>
        <v>Beauftragter</v>
      </c>
      <c r="E63" s="2"/>
      <c r="F63" s="84"/>
      <c r="G63" s="84"/>
      <c r="H63" s="84"/>
      <c r="I63" s="84"/>
      <c r="J63" s="1"/>
      <c r="K63" s="86" t="str">
        <f>P97</f>
        <v>Auftraggeber</v>
      </c>
      <c r="L63" s="86"/>
      <c r="M63" s="86"/>
      <c r="N63" s="86"/>
      <c r="U63" s="39"/>
      <c r="V63" s="39"/>
      <c r="W63" s="39"/>
    </row>
    <row r="64" spans="1:23" ht="12.75" customHeight="1" x14ac:dyDescent="0.3">
      <c r="A64" s="72"/>
      <c r="B64" s="85"/>
      <c r="C64" s="85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U64" s="39"/>
      <c r="V64" s="39"/>
      <c r="W64" s="39"/>
    </row>
    <row r="65" spans="1:23" ht="40.5" customHeight="1" x14ac:dyDescent="0.3">
      <c r="A65" s="1"/>
      <c r="B65" s="1" t="str">
        <f>P99</f>
        <v>Unterschriften</v>
      </c>
      <c r="C65" s="1"/>
      <c r="D65" s="69"/>
      <c r="E65" s="1"/>
      <c r="F65" s="95"/>
      <c r="G65" s="95"/>
      <c r="H65" s="95"/>
      <c r="I65" s="95"/>
      <c r="J65" s="1"/>
      <c r="K65" s="95"/>
      <c r="L65" s="95"/>
      <c r="M65" s="95"/>
      <c r="N65" s="95"/>
      <c r="U65" s="39"/>
      <c r="V65" s="39"/>
      <c r="W65" s="39"/>
    </row>
    <row r="66" spans="1:23" ht="2.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U66" s="39"/>
      <c r="V66" s="39"/>
      <c r="W66" s="39"/>
    </row>
    <row r="67" spans="1:23" ht="10.5" thickBot="1" x14ac:dyDescent="0.35"/>
    <row r="68" spans="1:23" ht="10.5" thickBot="1" x14ac:dyDescent="0.35">
      <c r="P68" s="44" t="s">
        <v>39</v>
      </c>
      <c r="Q68" s="45" t="s">
        <v>3</v>
      </c>
      <c r="R68" s="46" t="s">
        <v>5</v>
      </c>
      <c r="S68" s="47" t="s">
        <v>8</v>
      </c>
    </row>
    <row r="69" spans="1:23" x14ac:dyDescent="0.3">
      <c r="P69" s="7" t="str">
        <f>IF($U$6="deutsch",Q69,IF($U$6="français",R69,IF($U$6="italiano",S69)))</f>
        <v>Informationen zum Ausfüllen des Formulars (wird nicht gedruckt)</v>
      </c>
      <c r="Q69" s="43" t="s">
        <v>40</v>
      </c>
      <c r="R69" s="48" t="s">
        <v>41</v>
      </c>
      <c r="S69" s="49" t="s">
        <v>42</v>
      </c>
    </row>
    <row r="70" spans="1:23" x14ac:dyDescent="0.3">
      <c r="P70" s="7" t="str">
        <f t="shared" ref="P70:P105" si="0">IF($U$6="deutsch",Q70,IF($U$6="français",R70,IF($U$6="italiano",S70)))</f>
        <v>Objekt:</v>
      </c>
      <c r="Q70" s="43" t="s">
        <v>13</v>
      </c>
      <c r="R70" s="48" t="s">
        <v>43</v>
      </c>
      <c r="S70" s="49" t="s">
        <v>44</v>
      </c>
    </row>
    <row r="71" spans="1:23" x14ac:dyDescent="0.3">
      <c r="P71" s="7" t="str">
        <f t="shared" si="0"/>
        <v>Auftraggeber:</v>
      </c>
      <c r="Q71" s="43" t="s">
        <v>30</v>
      </c>
      <c r="R71" s="48" t="s">
        <v>119</v>
      </c>
      <c r="S71" s="49" t="s">
        <v>45</v>
      </c>
    </row>
    <row r="72" spans="1:23" x14ac:dyDescent="0.3">
      <c r="P72" s="74" t="str">
        <f t="shared" si="0"/>
        <v>Beauftragter:</v>
      </c>
      <c r="Q72" s="43" t="s">
        <v>105</v>
      </c>
      <c r="R72" s="48" t="s">
        <v>114</v>
      </c>
      <c r="S72" s="49" t="s">
        <v>115</v>
      </c>
    </row>
    <row r="73" spans="1:23" x14ac:dyDescent="0.3">
      <c r="P73" s="7" t="str">
        <f t="shared" si="0"/>
        <v>Angebot vom:</v>
      </c>
      <c r="Q73" s="43" t="s">
        <v>18</v>
      </c>
      <c r="R73" s="48" t="s">
        <v>46</v>
      </c>
      <c r="S73" s="49" t="s">
        <v>47</v>
      </c>
    </row>
    <row r="74" spans="1:23" x14ac:dyDescent="0.3">
      <c r="P74" s="7" t="str">
        <f t="shared" si="0"/>
        <v>Leistungsperiode:</v>
      </c>
      <c r="Q74" s="43" t="s">
        <v>14</v>
      </c>
      <c r="R74" s="48" t="s">
        <v>102</v>
      </c>
      <c r="S74" s="49" t="s">
        <v>48</v>
      </c>
    </row>
    <row r="75" spans="1:23" x14ac:dyDescent="0.3">
      <c r="P75" s="7" t="str">
        <f t="shared" si="0"/>
        <v>Berechnung der Preisänderung mit der Gleitpreisformel nach SIA 122</v>
      </c>
      <c r="Q75" s="43" t="s">
        <v>33</v>
      </c>
      <c r="R75" s="48" t="s">
        <v>121</v>
      </c>
      <c r="S75" s="49" t="s">
        <v>84</v>
      </c>
    </row>
    <row r="76" spans="1:23" x14ac:dyDescent="0.3">
      <c r="P76" s="74" t="str">
        <f t="shared" si="0"/>
        <v>für Leistungen in der Objektbewirtschaftung</v>
      </c>
      <c r="Q76" s="43" t="s">
        <v>104</v>
      </c>
      <c r="R76" s="48" t="s">
        <v>110</v>
      </c>
      <c r="S76" s="49" t="s">
        <v>111</v>
      </c>
    </row>
    <row r="77" spans="1:23" x14ac:dyDescent="0.3">
      <c r="P77" s="7" t="str">
        <f t="shared" si="0"/>
        <v xml:space="preserve">Stichtag: </v>
      </c>
      <c r="Q77" s="43" t="s">
        <v>24</v>
      </c>
      <c r="R77" s="48" t="s">
        <v>49</v>
      </c>
      <c r="S77" s="49" t="s">
        <v>50</v>
      </c>
    </row>
    <row r="78" spans="1:23" x14ac:dyDescent="0.3">
      <c r="P78" s="7" t="str">
        <f t="shared" si="0"/>
        <v xml:space="preserve">von: </v>
      </c>
      <c r="Q78" s="43" t="s">
        <v>23</v>
      </c>
      <c r="R78" s="48" t="s">
        <v>51</v>
      </c>
      <c r="S78" s="49" t="s">
        <v>52</v>
      </c>
    </row>
    <row r="79" spans="1:23" x14ac:dyDescent="0.3">
      <c r="P79" s="7" t="str">
        <f t="shared" si="0"/>
        <v>bis:</v>
      </c>
      <c r="Q79" s="43" t="s">
        <v>12</v>
      </c>
      <c r="R79" s="48" t="s">
        <v>53</v>
      </c>
      <c r="S79" s="49" t="s">
        <v>54</v>
      </c>
    </row>
    <row r="80" spans="1:23" x14ac:dyDescent="0.3">
      <c r="P80" s="7" t="str">
        <f t="shared" si="0"/>
        <v>Indices Code</v>
      </c>
      <c r="Q80" s="43" t="s">
        <v>15</v>
      </c>
      <c r="R80" s="48" t="s">
        <v>69</v>
      </c>
      <c r="S80" s="49" t="s">
        <v>85</v>
      </c>
    </row>
    <row r="81" spans="16:19" x14ac:dyDescent="0.3">
      <c r="P81" s="7" t="str">
        <f t="shared" si="0"/>
        <v>Kostenart</v>
      </c>
      <c r="Q81" s="43" t="s">
        <v>28</v>
      </c>
      <c r="R81" s="48" t="s">
        <v>55</v>
      </c>
      <c r="S81" s="49" t="s">
        <v>86</v>
      </c>
    </row>
    <row r="82" spans="16:19" x14ac:dyDescent="0.3">
      <c r="P82" s="7" t="str">
        <f t="shared" si="0"/>
        <v>Kosten-
anteil</v>
      </c>
      <c r="Q82" s="43" t="s">
        <v>19</v>
      </c>
      <c r="R82" s="48" t="s">
        <v>70</v>
      </c>
      <c r="S82" s="49" t="s">
        <v>101</v>
      </c>
    </row>
    <row r="83" spans="16:19" x14ac:dyDescent="0.3">
      <c r="P83" s="7" t="str">
        <f t="shared" si="0"/>
        <v>Kosten-
anteil in %</v>
      </c>
      <c r="Q83" s="43" t="s">
        <v>20</v>
      </c>
      <c r="R83" s="48" t="s">
        <v>71</v>
      </c>
      <c r="S83" s="49" t="s">
        <v>100</v>
      </c>
    </row>
    <row r="84" spans="16:19" x14ac:dyDescent="0.3">
      <c r="P84" s="7" t="str">
        <f t="shared" si="0"/>
        <v>Indexstand
am Stichtag</v>
      </c>
      <c r="Q84" s="43" t="s">
        <v>21</v>
      </c>
      <c r="R84" s="48" t="s">
        <v>72</v>
      </c>
      <c r="S84" s="49" t="s">
        <v>87</v>
      </c>
    </row>
    <row r="85" spans="16:19" x14ac:dyDescent="0.3">
      <c r="P85" s="7" t="str">
        <f t="shared" si="0"/>
        <v>Indexstand
Durchschnitt
Leistungs-
periode</v>
      </c>
      <c r="Q85" s="43" t="s">
        <v>29</v>
      </c>
      <c r="R85" s="48" t="s">
        <v>73</v>
      </c>
      <c r="S85" s="49" t="s">
        <v>88</v>
      </c>
    </row>
    <row r="86" spans="16:19" x14ac:dyDescent="0.3">
      <c r="P86" s="7" t="str">
        <f t="shared" si="0"/>
        <v>Quotient
der Indices</v>
      </c>
      <c r="Q86" s="43" t="s">
        <v>22</v>
      </c>
      <c r="R86" s="48" t="s">
        <v>74</v>
      </c>
      <c r="S86" s="49" t="s">
        <v>89</v>
      </c>
    </row>
    <row r="87" spans="16:19" ht="11.25" customHeight="1" x14ac:dyDescent="0.3">
      <c r="P87" s="7" t="str">
        <f t="shared" si="0"/>
        <v>Kostenanteil
nach
Preisänderung</v>
      </c>
      <c r="Q87" s="43" t="s">
        <v>77</v>
      </c>
      <c r="R87" s="48" t="s">
        <v>75</v>
      </c>
      <c r="S87" s="49" t="s">
        <v>90</v>
      </c>
    </row>
    <row r="88" spans="16:19" x14ac:dyDescent="0.3">
      <c r="P88" s="7" t="str">
        <f t="shared" si="0"/>
        <v>nicht überwälzungsberechtigter Anteil</v>
      </c>
      <c r="Q88" s="43" t="s">
        <v>27</v>
      </c>
      <c r="R88" s="50" t="s">
        <v>78</v>
      </c>
      <c r="S88" s="49" t="s">
        <v>91</v>
      </c>
    </row>
    <row r="89" spans="16:19" x14ac:dyDescent="0.3">
      <c r="P89" s="7" t="str">
        <f t="shared" si="0"/>
        <v>Transporte</v>
      </c>
      <c r="Q89" s="43" t="s">
        <v>16</v>
      </c>
      <c r="R89" s="50" t="s">
        <v>79</v>
      </c>
      <c r="S89" s="51" t="s">
        <v>92</v>
      </c>
    </row>
    <row r="90" spans="16:19" x14ac:dyDescent="0.3">
      <c r="P90" s="7" t="str">
        <f t="shared" si="0"/>
        <v>abzüglich Basisindex</v>
      </c>
      <c r="Q90" s="43" t="s">
        <v>25</v>
      </c>
      <c r="R90" s="48" t="s">
        <v>80</v>
      </c>
      <c r="S90" s="49" t="s">
        <v>93</v>
      </c>
    </row>
    <row r="91" spans="16:19" x14ac:dyDescent="0.3">
      <c r="P91" s="7" t="str">
        <f t="shared" si="0"/>
        <v>Preisänderung in %</v>
      </c>
      <c r="Q91" s="43" t="s">
        <v>17</v>
      </c>
      <c r="R91" s="50" t="s">
        <v>81</v>
      </c>
      <c r="S91" s="51" t="s">
        <v>94</v>
      </c>
    </row>
    <row r="92" spans="16:19" ht="11.25" customHeight="1" x14ac:dyDescent="0.3">
      <c r="P92" s="74" t="str">
        <f t="shared" si="0"/>
        <v>Rechnungsbetrag der Leistungen für die 
Leistungsperiode, exkl. MWST, Rabatte abgezogen,
Skonto nicht abgezogen</v>
      </c>
      <c r="Q92" s="75" t="s">
        <v>106</v>
      </c>
      <c r="R92" s="50" t="s">
        <v>117</v>
      </c>
      <c r="S92" s="51" t="s">
        <v>118</v>
      </c>
    </row>
    <row r="93" spans="16:19" ht="11.25" customHeight="1" x14ac:dyDescent="0.3">
      <c r="P93" s="7" t="str">
        <f t="shared" si="0"/>
        <v>Rechnungsbetrag der 
Preisänderung in CHF, 
ohne MWST</v>
      </c>
      <c r="Q93" s="43" t="s">
        <v>26</v>
      </c>
      <c r="R93" s="48" t="s">
        <v>82</v>
      </c>
      <c r="S93" s="49" t="s">
        <v>95</v>
      </c>
    </row>
    <row r="94" spans="16:19" ht="11.25" customHeight="1" x14ac:dyDescent="0.3">
      <c r="P94" s="7" t="str">
        <f t="shared" si="0"/>
        <v>MWST</v>
      </c>
      <c r="Q94" s="43" t="s">
        <v>32</v>
      </c>
      <c r="R94" s="48" t="s">
        <v>56</v>
      </c>
      <c r="S94" s="49" t="s">
        <v>57</v>
      </c>
    </row>
    <row r="95" spans="16:19" ht="11.25" customHeight="1" x14ac:dyDescent="0.3">
      <c r="P95" s="7" t="str">
        <f t="shared" si="0"/>
        <v>Rechnungsbetrag der 
Preisänderung in CHF, 
inkl. MWST</v>
      </c>
      <c r="Q95" s="43" t="s">
        <v>31</v>
      </c>
      <c r="R95" s="50" t="s">
        <v>83</v>
      </c>
      <c r="S95" s="49" t="s">
        <v>96</v>
      </c>
    </row>
    <row r="96" spans="16:19" x14ac:dyDescent="0.3">
      <c r="P96" s="7" t="str">
        <f t="shared" si="0"/>
        <v>Datum:</v>
      </c>
      <c r="Q96" s="43" t="s">
        <v>35</v>
      </c>
      <c r="R96" s="48" t="s">
        <v>58</v>
      </c>
      <c r="S96" s="49" t="s">
        <v>59</v>
      </c>
    </row>
    <row r="97" spans="16:19" x14ac:dyDescent="0.3">
      <c r="P97" s="74" t="str">
        <f t="shared" si="0"/>
        <v>Auftraggeber</v>
      </c>
      <c r="Q97" s="43" t="s">
        <v>109</v>
      </c>
      <c r="R97" s="48" t="s">
        <v>120</v>
      </c>
      <c r="S97" s="49" t="s">
        <v>116</v>
      </c>
    </row>
    <row r="98" spans="16:19" x14ac:dyDescent="0.3">
      <c r="P98" s="74" t="str">
        <f t="shared" si="0"/>
        <v>Beauftragter</v>
      </c>
      <c r="Q98" s="43" t="s">
        <v>107</v>
      </c>
      <c r="R98" s="48" t="s">
        <v>112</v>
      </c>
      <c r="S98" s="49" t="s">
        <v>113</v>
      </c>
    </row>
    <row r="99" spans="16:19" x14ac:dyDescent="0.3">
      <c r="P99" s="7" t="str">
        <f t="shared" si="0"/>
        <v>Unterschriften</v>
      </c>
      <c r="Q99" s="43" t="s">
        <v>108</v>
      </c>
      <c r="R99" s="48" t="s">
        <v>60</v>
      </c>
      <c r="S99" s="49" t="s">
        <v>61</v>
      </c>
    </row>
    <row r="100" spans="16:19" x14ac:dyDescent="0.3">
      <c r="P100" s="7" t="str">
        <f t="shared" si="0"/>
        <v>Bitte Datum immer als Zahl eingeben (Bsp: 20.09.2015)</v>
      </c>
      <c r="Q100" s="43" t="s">
        <v>62</v>
      </c>
      <c r="R100" s="48" t="s">
        <v>63</v>
      </c>
      <c r="S100" s="49" t="s">
        <v>64</v>
      </c>
    </row>
    <row r="101" spans="16:19" x14ac:dyDescent="0.3">
      <c r="P101" s="7" t="str">
        <f t="shared" si="0"/>
        <v>&lt;&lt; Summe der 'Kostenanteile in %' nicht korrekt</v>
      </c>
      <c r="Q101" s="43" t="s">
        <v>98</v>
      </c>
      <c r="R101" s="48" t="s">
        <v>97</v>
      </c>
      <c r="S101" s="49" t="s">
        <v>99</v>
      </c>
    </row>
    <row r="102" spans="16:19" x14ac:dyDescent="0.3">
      <c r="P102" s="7" t="str">
        <f t="shared" si="0"/>
        <v>offene Zellen im Dokument hervorheben</v>
      </c>
      <c r="Q102" s="43" t="s">
        <v>123</v>
      </c>
      <c r="R102" s="48" t="s">
        <v>127</v>
      </c>
      <c r="S102" s="49" t="s">
        <v>128</v>
      </c>
    </row>
    <row r="103" spans="16:19" x14ac:dyDescent="0.3">
      <c r="P103" s="7" t="str">
        <f t="shared" si="0"/>
        <v>offene Zellen im Dokument NICHT hervorheben</v>
      </c>
      <c r="Q103" s="43" t="s">
        <v>124</v>
      </c>
      <c r="R103" s="48" t="s">
        <v>129</v>
      </c>
      <c r="S103" s="49" t="s">
        <v>130</v>
      </c>
    </row>
    <row r="104" spans="16:19" x14ac:dyDescent="0.3">
      <c r="P104" s="7" t="str">
        <f t="shared" si="0"/>
        <v>Die durch Sie veränderbaren Zellen werden hellgrau hervorgehoben, damit klar ersichtlich ist, wo gegebenenfalls Eingaben zu machen sind.</v>
      </c>
      <c r="Q104" s="43" t="s">
        <v>125</v>
      </c>
      <c r="R104" s="48" t="s">
        <v>131</v>
      </c>
      <c r="S104" s="49" t="s">
        <v>132</v>
      </c>
    </row>
    <row r="105" spans="16:19" x14ac:dyDescent="0.3">
      <c r="P105" s="7" t="str">
        <f t="shared" si="0"/>
        <v>Die durch Sie veränderbaren Zellen werden nicht mehr hellgrau hervorgehoben; optimal für den Ausdruck.</v>
      </c>
      <c r="Q105" s="43" t="s">
        <v>126</v>
      </c>
      <c r="R105" s="48" t="s">
        <v>133</v>
      </c>
      <c r="S105" s="49" t="s">
        <v>134</v>
      </c>
    </row>
  </sheetData>
  <sheetProtection algorithmName="SHA-512" hashValue="f2P1sGIgS0cODvnHd7alFlWu60AqffqyJVOiAcXnkQ5paefRUuuacPSIfsfiY/bPEikNksYyBOvHM4BfBoZfug==" saltValue="HMj7pqMH3cpWcqMpL2OxhA==" spinCount="100000" sheet="1" scenarios="1" formatCells="0" selectLockedCells="1"/>
  <mergeCells count="21">
    <mergeCell ref="U3:W3"/>
    <mergeCell ref="U4:W4"/>
    <mergeCell ref="F65:I65"/>
    <mergeCell ref="M15:N15"/>
    <mergeCell ref="M17:N17"/>
    <mergeCell ref="G17:I17"/>
    <mergeCell ref="K65:N65"/>
    <mergeCell ref="F63:I63"/>
    <mergeCell ref="K63:N63"/>
    <mergeCell ref="G56:I56"/>
    <mergeCell ref="K54:M56"/>
    <mergeCell ref="B2:D2"/>
    <mergeCell ref="B15:C15"/>
    <mergeCell ref="B64:C64"/>
    <mergeCell ref="D9:N9"/>
    <mergeCell ref="D11:N11"/>
    <mergeCell ref="D13:N13"/>
    <mergeCell ref="B54:D56"/>
    <mergeCell ref="B9:C9"/>
    <mergeCell ref="B11:C11"/>
    <mergeCell ref="B13:C13"/>
  </mergeCells>
  <conditionalFormatting sqref="B6:N65">
    <cfRule type="expression" dxfId="0" priority="1">
      <formula>IF(Status=1,NOT(CELL("Schutz",B6)))</formula>
    </cfRule>
  </conditionalFormatting>
  <dataValidations disablePrompts="1" count="7">
    <dataValidation type="date" operator="greaterThanOrEqual" allowBlank="1" showInputMessage="1" showErrorMessage="1" errorTitle="Fehler im Datum" error="Dieses Datum muss nach dem Stichtag liegen." sqref="E17" xr:uid="{00000000-0002-0000-0000-000000000000}">
      <formula1>K15</formula1>
    </dataValidation>
    <dataValidation operator="greaterThan" allowBlank="1" showInputMessage="1" showErrorMessage="1" errorTitle="Fehler im Datum" error="Enddatum Leistungsperiode muss nach Anfangsdatum liegen." sqref="R77" xr:uid="{00000000-0002-0000-0000-000001000000}"/>
    <dataValidation type="date" operator="greaterThan" allowBlank="1" showInputMessage="1" showErrorMessage="1" errorTitle="Fehler im Datum" error="Enddatum Leistungsperiode muss nach Anfangsdatum liegen." sqref="S77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7:I17" xr:uid="{00000000-0002-0000-0000-000004000000}">
      <formula1>M15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7:N17" xr:uid="{00000000-0002-0000-0000-000005000000}">
      <formula1>G17</formula1>
    </dataValidation>
    <dataValidation type="list" allowBlank="1" showInputMessage="1" showErrorMessage="1" sqref="U3:W3" xr:uid="{7703C146-4F26-4944-B3ED-7B03BAAC6C14}">
      <formula1>$P$102:$P$103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2020 KBOB&amp;C&amp;8KBOB-Dokument &amp;"Arial,Fett"Nr. 245&amp;R&amp;8Version 2020 (1.0) d/f/i</firstFooter>
  </headerFooter>
  <ignoredErrors>
    <ignoredError sqref="K63 D63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2017-01-06T13:11:22Z</cp:lastPrinted>
  <dcterms:created xsi:type="dcterms:W3CDTF">1999-04-15T15:37:57Z</dcterms:created>
  <dcterms:modified xsi:type="dcterms:W3CDTF">2025-08-07T11:23:56Z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